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Active\2024-25\Nov-24\3PL Contract &amp; RFP\RFP\Final for publishing\"/>
    </mc:Choice>
  </mc:AlternateContent>
  <xr:revisionPtr revIDLastSave="0" documentId="13_ncr:1_{A5E9E69C-39F9-42D2-AE10-44A8E055D74A}" xr6:coauthVersionLast="36" xr6:coauthVersionMax="36" xr10:uidLastSave="{00000000-0000-0000-0000-000000000000}"/>
  <bookViews>
    <workbookView xWindow="0" yWindow="0" windowWidth="20490" windowHeight="6890" activeTab="1" xr2:uid="{2A0C9E6E-FE84-468B-9911-66676133C597}"/>
  </bookViews>
  <sheets>
    <sheet name="Appendix G - I" sheetId="2" r:id="rId1"/>
    <sheet name="Appendix G - II" sheetId="3" r:id="rId2"/>
    <sheet name="Appendix G - III" sheetId="4" r:id="rId3"/>
    <sheet name="Appendix G - IV" sheetId="5" r:id="rId4"/>
    <sheet name="Appendix G - V" sheetId="6" r:id="rId5"/>
    <sheet name="Appendix G - VI" sheetId="8" r:id="rId6"/>
    <sheet name="Appendix G - VII" sheetId="9" r:id="rId7"/>
  </sheets>
  <definedNames>
    <definedName name="_Hlk175057331" localSheetId="4">'Appendix G - V'!#REF!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9" l="1"/>
  <c r="G3" i="9"/>
  <c r="F4" i="9"/>
  <c r="F3" i="9"/>
  <c r="I4" i="8"/>
  <c r="I5" i="8"/>
  <c r="I3" i="8"/>
  <c r="H4" i="8"/>
  <c r="H5" i="8"/>
  <c r="H3" i="8"/>
  <c r="G4" i="8"/>
  <c r="G5" i="8"/>
  <c r="G3" i="8"/>
  <c r="I5" i="6"/>
  <c r="J5" i="6"/>
  <c r="I3" i="6"/>
  <c r="J3" i="6" s="1"/>
  <c r="G4" i="5"/>
  <c r="G5" i="5"/>
  <c r="G3" i="5"/>
  <c r="F4" i="5"/>
  <c r="F5" i="5"/>
  <c r="F3" i="5"/>
  <c r="I7" i="4"/>
  <c r="I3" i="4"/>
  <c r="H7" i="4"/>
  <c r="H3" i="4"/>
  <c r="I7" i="3"/>
  <c r="I8" i="3"/>
  <c r="I9" i="3"/>
  <c r="I3" i="3"/>
  <c r="H4" i="3"/>
  <c r="I4" i="3" s="1"/>
  <c r="H5" i="3"/>
  <c r="I5" i="3" s="1"/>
  <c r="H7" i="3"/>
  <c r="H8" i="3"/>
  <c r="H9" i="3"/>
  <c r="H11" i="3"/>
  <c r="I11" i="3" s="1"/>
  <c r="H12" i="3"/>
  <c r="I12" i="3" s="1"/>
  <c r="H13" i="3"/>
  <c r="I13" i="3" s="1"/>
  <c r="H15" i="3"/>
  <c r="I15" i="3" s="1"/>
  <c r="H16" i="3"/>
  <c r="I16" i="3" s="1"/>
  <c r="H17" i="3"/>
  <c r="I17" i="3" s="1"/>
  <c r="H19" i="3"/>
  <c r="I19" i="3" s="1"/>
  <c r="H20" i="3"/>
  <c r="I20" i="3" s="1"/>
  <c r="H21" i="3"/>
  <c r="I21" i="3" s="1"/>
  <c r="H3" i="3"/>
  <c r="J15" i="2"/>
  <c r="K15" i="2" s="1"/>
  <c r="J9" i="2"/>
  <c r="K9" i="2" s="1"/>
  <c r="J3" i="2"/>
  <c r="K3" i="2" s="1"/>
</calcChain>
</file>

<file path=xl/sharedStrings.xml><?xml version="1.0" encoding="utf-8"?>
<sst xmlns="http://schemas.openxmlformats.org/spreadsheetml/2006/main" count="216" uniqueCount="143">
  <si>
    <t>S. No.</t>
  </si>
  <si>
    <t>Appendix - G - Price for Dedicated Vehicles</t>
  </si>
  <si>
    <t>Model Type</t>
  </si>
  <si>
    <t>Vehicle Details</t>
  </si>
  <si>
    <t>Location</t>
  </si>
  <si>
    <t>UoM*</t>
  </si>
  <si>
    <t>Management Cost</t>
  </si>
  <si>
    <t>Dedicated Vehicle</t>
  </si>
  <si>
    <t>Make</t>
  </si>
  <si>
    <t>Mahindra Bolero Pick-up / Ashok Leyland Dost</t>
  </si>
  <si>
    <t>North East, Himachal and J&amp;K</t>
  </si>
  <si>
    <t>Body Type</t>
  </si>
  <si>
    <t>Closed</t>
  </si>
  <si>
    <t>Condition</t>
  </si>
  <si>
    <t>Capacity</t>
  </si>
  <si>
    <t>Approx. 1.2 MT</t>
  </si>
  <si>
    <t>Dimension</t>
  </si>
  <si>
    <t>(LXBXH)</t>
  </si>
  <si>
    <t>Approx.</t>
  </si>
  <si>
    <t>Rest of India</t>
  </si>
  <si>
    <t>Approximate Total Annual Cost (INR)</t>
  </si>
  <si>
    <t>Service Clause for DV:</t>
  </si>
  <si>
    <r>
      <t>1.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Calibri"/>
        <family val="2"/>
        <scheme val="minor"/>
      </rPr>
      <t>The vehicle will be available at the decided location for calendar month</t>
    </r>
  </si>
  <si>
    <r>
      <t>2.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Calibri"/>
        <family val="2"/>
        <scheme val="minor"/>
      </rPr>
      <t>Dedicated vehicle placed at Walk in Cooler/ SACS WH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</si>
  <si>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Calibri"/>
        <family val="2"/>
        <scheme val="minor"/>
      </rPr>
      <t>The vehicles should be covered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</si>
  <si>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Calibri"/>
        <family val="2"/>
        <scheme val="minor"/>
      </rPr>
      <t>Diesel, maintenance, insurance, road permit, 1 Driver, 1 Helper</t>
    </r>
  </si>
  <si>
    <r>
      <t>5.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Calibri"/>
        <family val="2"/>
        <scheme val="minor"/>
      </rPr>
      <t>Unlimited Kms; Average Kms in high burden facilities are approx. 5,000 kms</t>
    </r>
  </si>
  <si>
    <r>
      <t>6.</t>
    </r>
    <r>
      <rPr>
        <sz val="7"/>
        <color theme="1"/>
        <rFont val="Times New Roman"/>
        <family val="1"/>
      </rPr>
      <t xml:space="preserve"> </t>
    </r>
    <r>
      <rPr>
        <sz val="7"/>
        <color theme="1"/>
        <rFont val="Calibri"/>
        <family val="2"/>
        <scheme val="minor"/>
      </rPr>
      <t>The management cost should be considered for the managing the DV and related operations</t>
    </r>
  </si>
  <si>
    <t>Vehicle Location</t>
  </si>
  <si>
    <t>Unit Price per vehicle Per Month INR</t>
  </si>
  <si>
    <t>Total Unit Prices +
GST INR</t>
  </si>
  <si>
    <t>Not more than 3 Years old</t>
  </si>
  <si>
    <t>Unit Cost INR</t>
  </si>
  <si>
    <t>Full Truck Load (FTL)</t>
  </si>
  <si>
    <t>(Size 8X5X4.8)</t>
  </si>
  <si>
    <t>0 – 200</t>
  </si>
  <si>
    <t>201 – 500</t>
  </si>
  <si>
    <t>501 – 1000</t>
  </si>
  <si>
    <t>(Size 9.5X5.5X5)</t>
  </si>
  <si>
    <t>501 - 1000</t>
  </si>
  <si>
    <t>1001-2000</t>
  </si>
  <si>
    <t>2001-3000</t>
  </si>
  <si>
    <t>Service Clause:</t>
  </si>
  <si>
    <r>
      <t>2.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Calibri"/>
        <family val="2"/>
        <scheme val="minor"/>
      </rPr>
      <t>Route and distance will be provided through the Project's 3PL application/ Google Map</t>
    </r>
  </si>
  <si>
    <r>
      <t>3.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Calibri"/>
        <family val="2"/>
        <scheme val="minor"/>
      </rPr>
      <t>Distance for Intrastate FTL placement would be calculated on “to and fro” basis</t>
    </r>
  </si>
  <si>
    <r>
      <t>4.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Calibri"/>
        <family val="2"/>
        <scheme val="minor"/>
      </rPr>
      <t>Distance for interstate FTL would be from pickup location to delivery location</t>
    </r>
  </si>
  <si>
    <r>
      <t>5.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Calibri"/>
        <family val="2"/>
        <scheme val="minor"/>
      </rPr>
      <t>15% deviation may occur in the max no. of points</t>
    </r>
  </si>
  <si>
    <r>
      <t>6.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Calibri"/>
        <family val="2"/>
        <scheme val="minor"/>
      </rPr>
      <t>Loading and Unloading would be the responsibility of the service provider</t>
    </r>
  </si>
  <si>
    <r>
      <t>7.</t>
    </r>
    <r>
      <rPr>
        <sz val="7"/>
        <color theme="1"/>
        <rFont val="Times New Roman"/>
        <family val="1"/>
      </rPr>
      <t xml:space="preserve">    </t>
    </r>
    <r>
      <rPr>
        <sz val="7"/>
        <color theme="1"/>
        <rFont val="Calibri"/>
        <family val="2"/>
        <scheme val="minor"/>
      </rPr>
      <t>Covered FTL will be provided</t>
    </r>
  </si>
  <si>
    <t>Distance Brackets (KMs)</t>
  </si>
  <si>
    <t>Max no. of points</t>
  </si>
  <si>
    <t>Total Cost with GST INR</t>
  </si>
  <si>
    <t>Capacity 4.5 MT
(Size 17X7X7)
Eicher 17 Feet / Eicher 19 Feet</t>
  </si>
  <si>
    <t>Capacity 9.0 MT
(Size 22X7.5X7)
Tata Truck (6 Tires) / Tata 22 Feet</t>
  </si>
  <si>
    <t>S. N.</t>
  </si>
  <si>
    <t>Running Cost, per KM</t>
  </si>
  <si>
    <t>Fixed Cost</t>
  </si>
  <si>
    <t>1.0 MT</t>
  </si>
  <si>
    <t xml:space="preserve">Mahindra Bolero Pick-up </t>
  </si>
  <si>
    <t>/ Ashok Leyland Dost</t>
  </si>
  <si>
    <t>2.5 MT</t>
  </si>
  <si>
    <t xml:space="preserve">Ashok Leyland Bada Dost </t>
  </si>
  <si>
    <t>/ Tata 407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</si>
  <si>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7.5"/>
        <color theme="1"/>
        <rFont val="Calibri"/>
        <family val="2"/>
        <scheme val="minor"/>
      </rPr>
      <t>Refrigerated Vehicle would be of 2-8 degrees temperature range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</si>
  <si>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sz val="7.5"/>
        <color theme="1"/>
        <rFont val="Calibri"/>
        <family val="2"/>
        <scheme val="minor"/>
      </rPr>
      <t>No other cost will be considered other than the KM and Fixed cost.</t>
    </r>
  </si>
  <si>
    <t>Reefer Vehicle (RV)</t>
  </si>
  <si>
    <t>S. N</t>
  </si>
  <si>
    <t>Mode of Courier</t>
  </si>
  <si>
    <t>Per KG Cost INR</t>
  </si>
  <si>
    <t>Total charges inclusive of GST INR</t>
  </si>
  <si>
    <t>Air</t>
  </si>
  <si>
    <t>Railway</t>
  </si>
  <si>
    <r>
      <t>2.</t>
    </r>
    <r>
      <rPr>
        <sz val="7"/>
        <color theme="1"/>
        <rFont val="Times New Roman"/>
        <family val="1"/>
      </rPr>
      <t xml:space="preserve"> </t>
    </r>
    <r>
      <rPr>
        <sz val="6.5"/>
        <color theme="1"/>
        <rFont val="Calibri"/>
        <family val="2"/>
        <scheme val="minor"/>
      </rPr>
      <t>Minimum Chargeable weight: Surface cargo 10 Kgs; Air and railway cargo 30 Kgs, in case of any changes please specify separately.</t>
    </r>
  </si>
  <si>
    <r>
      <t>3.</t>
    </r>
    <r>
      <rPr>
        <sz val="7"/>
        <color theme="1"/>
        <rFont val="Times New Roman"/>
        <family val="1"/>
      </rPr>
      <t xml:space="preserve"> </t>
    </r>
    <r>
      <rPr>
        <sz val="6.5"/>
        <color theme="1"/>
        <rFont val="Calibri"/>
        <family val="2"/>
        <scheme val="minor"/>
      </rPr>
      <t>Weight Limits: Interstate shipments &lt;300 Kgs; Intrastate shipments&lt;50 Kgs</t>
    </r>
  </si>
  <si>
    <r>
      <t>4.</t>
    </r>
    <r>
      <rPr>
        <sz val="7"/>
        <color theme="1"/>
        <rFont val="Times New Roman"/>
        <family val="1"/>
      </rPr>
      <t xml:space="preserve"> </t>
    </r>
    <r>
      <rPr>
        <sz val="6.5"/>
        <color theme="1"/>
        <rFont val="Calibri"/>
        <family val="2"/>
        <scheme val="minor"/>
      </rPr>
      <t>The cost of railway cargo should include door pick up and door delivery.</t>
    </r>
  </si>
  <si>
    <t>Appendix - G - Financial Format for Full Truck Load:</t>
  </si>
  <si>
    <t>Appendix - G - Financial Format for Reefer Vehicles:</t>
  </si>
  <si>
    <t>Appendix - G - Financial Format for Courier Services (Surface, Air and Railway Cargo):</t>
  </si>
  <si>
    <r>
      <t xml:space="preserve">     1</t>
    </r>
    <r>
      <rPr>
        <b/>
        <sz val="7.5"/>
        <color theme="1"/>
        <rFont val="Calibri"/>
        <family val="2"/>
        <scheme val="minor"/>
      </rPr>
      <t xml:space="preserve">. </t>
    </r>
    <r>
      <rPr>
        <sz val="6.5"/>
        <color theme="1"/>
        <rFont val="Calibri"/>
        <family val="2"/>
        <scheme val="minor"/>
      </rPr>
      <t>The quoted price includes insurance/door pick-up and delivery/docket charges</t>
    </r>
  </si>
  <si>
    <t>Couriers</t>
  </si>
  <si>
    <t>Dry-Ice Charges (Per Kg)</t>
  </si>
  <si>
    <t>Dry-Ice Handling Charges</t>
  </si>
  <si>
    <t>Dry-Ice Packaging Box Charges</t>
  </si>
  <si>
    <t>Data Logger Charges</t>
  </si>
  <si>
    <t>Total Charges inclusive of GST INR</t>
  </si>
  <si>
    <t>-20° Temperature</t>
  </si>
  <si>
    <r>
      <t>1.</t>
    </r>
    <r>
      <rPr>
        <sz val="7"/>
        <color theme="1"/>
        <rFont val="Times New Roman"/>
        <family val="1"/>
      </rPr>
      <t xml:space="preserve">        </t>
    </r>
    <r>
      <rPr>
        <sz val="7.5"/>
        <color theme="1"/>
        <rFont val="Calibri"/>
        <family val="2"/>
        <scheme val="minor"/>
      </rPr>
      <t>The quoted rate for the air and surface courier will be considered.</t>
    </r>
  </si>
  <si>
    <r>
      <t>2.</t>
    </r>
    <r>
      <rPr>
        <sz val="7"/>
        <color theme="1"/>
        <rFont val="Times New Roman"/>
        <family val="1"/>
      </rPr>
      <t xml:space="preserve">        </t>
    </r>
    <r>
      <rPr>
        <sz val="7.5"/>
        <color theme="1"/>
        <rFont val="Calibri"/>
        <family val="2"/>
        <scheme val="minor"/>
      </rPr>
      <t>The quoted price includes insurance / door pick-up and door delivery / docket charges etc.</t>
    </r>
  </si>
  <si>
    <r>
      <t>3.</t>
    </r>
    <r>
      <rPr>
        <sz val="7"/>
        <color theme="1"/>
        <rFont val="Times New Roman"/>
        <family val="1"/>
      </rPr>
      <t xml:space="preserve">        </t>
    </r>
    <r>
      <rPr>
        <sz val="7.5"/>
        <color theme="1"/>
        <rFont val="Calibri"/>
        <family val="2"/>
        <scheme val="minor"/>
      </rPr>
      <t>Minimum chargeable weight needs to be specified if applicable.</t>
    </r>
  </si>
  <si>
    <r>
      <t>4.</t>
    </r>
    <r>
      <rPr>
        <sz val="7"/>
        <color theme="1"/>
        <rFont val="Times New Roman"/>
        <family val="1"/>
      </rPr>
      <t xml:space="preserve">        </t>
    </r>
    <r>
      <rPr>
        <sz val="7.5"/>
        <color theme="1"/>
        <rFont val="Calibri"/>
        <family val="2"/>
        <scheme val="minor"/>
      </rPr>
      <t>No weight limit is applicable for Dry-Ice Shipments.</t>
    </r>
  </si>
  <si>
    <t>Insulated Packaging Box Charges</t>
  </si>
  <si>
    <r>
      <t>5.</t>
    </r>
    <r>
      <rPr>
        <sz val="7"/>
        <color theme="1"/>
        <rFont val="Times New Roman"/>
        <family val="1"/>
      </rPr>
      <t xml:space="preserve">        </t>
    </r>
    <r>
      <rPr>
        <sz val="7.5"/>
        <color theme="1"/>
        <rFont val="Calibri"/>
        <family val="2"/>
        <scheme val="minor"/>
      </rPr>
      <t>The rates quoted above are applicable for serviceable and OPDA (Out of Pick-up / Delivery Area) or NSL (Non-Serviceable Locations).</t>
    </r>
  </si>
  <si>
    <t>Designation</t>
  </si>
  <si>
    <t>No. of Staff</t>
  </si>
  <si>
    <t>Salary costs/Month</t>
  </si>
  <si>
    <t>Annual Salary Cost</t>
  </si>
  <si>
    <t>Total Amount</t>
  </si>
  <si>
    <t>Key Account Manager</t>
  </si>
  <si>
    <t>Operation Coordinator</t>
  </si>
  <si>
    <t>Operations Staff (Ground Level)</t>
  </si>
  <si>
    <t>Note:</t>
  </si>
  <si>
    <r>
      <t>1.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Calibri"/>
        <family val="2"/>
        <scheme val="minor"/>
      </rPr>
      <t>The staff considered on s.no. 1 &amp; 2 to manage day to day activities of the 3PL operation, resolving the issues and submitting of invoice and supporting documents to Plan India for the payment.</t>
    </r>
  </si>
  <si>
    <r>
      <t>2.</t>
    </r>
    <r>
      <rPr>
        <sz val="7"/>
        <color theme="1"/>
        <rFont val="Times New Roman"/>
        <family val="1"/>
      </rPr>
      <t xml:space="preserve">  </t>
    </r>
    <r>
      <rPr>
        <sz val="8"/>
        <color theme="1"/>
        <rFont val="Calibri"/>
        <family val="2"/>
        <scheme val="minor"/>
      </rPr>
      <t>The staff mentioned on s.no. 3 is operational staff at ground level to support the project operation including docket preparation.</t>
    </r>
  </si>
  <si>
    <t>Appendix - G - Financial Format for Human Resources:</t>
  </si>
  <si>
    <t>3. The staff mentioned on s.no. 1 &amp;2 will be dedicated for the project activities only.</t>
  </si>
  <si>
    <t>Items</t>
  </si>
  <si>
    <t>Specifications</t>
  </si>
  <si>
    <t>Carton boxes</t>
  </si>
  <si>
    <t>Brown tape</t>
  </si>
  <si>
    <t>2 inch / 48mm X 65 meters</t>
  </si>
  <si>
    <t>Service Clauses:</t>
  </si>
  <si>
    <r>
      <t>1.</t>
    </r>
    <r>
      <rPr>
        <sz val="7"/>
        <color theme="1"/>
        <rFont val="Times New Roman"/>
        <family val="1"/>
      </rPr>
      <t xml:space="preserve">  </t>
    </r>
    <r>
      <rPr>
        <sz val="9"/>
        <color theme="1"/>
        <rFont val="Calibri"/>
        <family val="2"/>
        <scheme val="minor"/>
      </rPr>
      <t>Packaging material will be provided to facility on request as and when required.</t>
    </r>
  </si>
  <si>
    <t>Appendix - G - Financial Format for Packing Material:</t>
  </si>
  <si>
    <t>Total Unit Cost INR</t>
  </si>
  <si>
    <t>Surface</t>
  </si>
  <si>
    <t>Minimum Chargeable Weight</t>
  </si>
  <si>
    <t>GST %</t>
  </si>
  <si>
    <t>GST Value in INR</t>
  </si>
  <si>
    <t>Minimum Chargeabale Weight</t>
  </si>
  <si>
    <t>GST Valuse (INR)</t>
  </si>
  <si>
    <t>GST Value (INR)</t>
  </si>
  <si>
    <t>GST Value</t>
  </si>
  <si>
    <t>West Bengal</t>
  </si>
  <si>
    <t xml:space="preserve">Dedicated Reefer Vehicle </t>
  </si>
  <si>
    <t>8ft X 5ft X 5.5Ft</t>
  </si>
  <si>
    <r>
      <t>2.</t>
    </r>
    <r>
      <rPr>
        <sz val="7"/>
        <color theme="1"/>
        <rFont val="Times New Roman"/>
        <family val="1"/>
      </rPr>
      <t xml:space="preserve">   </t>
    </r>
    <r>
      <rPr>
        <sz val="7.5"/>
        <color theme="1"/>
        <rFont val="Calibri"/>
        <family val="2"/>
        <scheme val="minor"/>
      </rPr>
      <t>Fixed Cost includes: Detention/Halting charges, loading, unloading, toll tax and multiple location deliveries</t>
    </r>
  </si>
  <si>
    <t>Capacity 1.0 MT
(Size 8X5X5.5)
Mahindra Bolero Pick-up / Ashok Leyland Dost</t>
  </si>
  <si>
    <t>Capacity 2.5 MT
(Size 10X6X6)
Ashok Leyland Bada Dost / Tata 407</t>
  </si>
  <si>
    <t>Capacity 3.5 MT
(Size 14X6X6)
Eicher 14 Feet</t>
  </si>
  <si>
    <t>Vehicle Details (Vehicle Make and Body Dimensions are indicative)</t>
  </si>
  <si>
    <r>
      <t>1.</t>
    </r>
    <r>
      <rPr>
        <sz val="7"/>
        <color theme="1"/>
        <rFont val="Times New Roman"/>
        <family val="1"/>
      </rPr>
      <t xml:space="preserve">   </t>
    </r>
    <r>
      <rPr>
        <sz val="7"/>
        <color theme="1"/>
        <rFont val="Calibri"/>
        <family val="2"/>
        <scheme val="minor"/>
      </rPr>
      <t>Vehicle would be provided on need basis as per the above size</t>
    </r>
    <r>
      <rPr>
        <sz val="8"/>
        <color theme="1"/>
        <rFont val="Calibri"/>
        <family val="2"/>
        <scheme val="minor"/>
      </rPr>
      <t xml:space="preserve"> (MT)</t>
    </r>
  </si>
  <si>
    <t>Approximate Kms</t>
  </si>
  <si>
    <r>
      <t>5.</t>
    </r>
    <r>
      <rPr>
        <sz val="7"/>
        <color theme="1"/>
        <rFont val="Times New Roman"/>
        <family val="1"/>
      </rPr>
      <t xml:space="preserve"> </t>
    </r>
    <r>
      <rPr>
        <sz val="6.5"/>
        <color theme="1"/>
        <rFont val="Calibri"/>
        <family val="2"/>
        <scheme val="minor"/>
      </rPr>
      <t>The approximate gross weight of the shipment will be provided by the regional project staff which will be considered as the weight on which courier charges will be calculated</t>
    </r>
  </si>
  <si>
    <t>7. The rates quoted are for both Serviceable and ODA/Non serviceable locations for Both Air and Surface</t>
  </si>
  <si>
    <r>
      <t>6.</t>
    </r>
    <r>
      <rPr>
        <sz val="7"/>
        <color theme="1"/>
        <rFont val="Calibri"/>
        <family val="2"/>
        <scheme val="minor"/>
      </rPr>
      <t xml:space="preserve"> To compensate the volumetric weight of courier servcies, 20% will be applicable to actual weight of the shipment</t>
    </r>
  </si>
  <si>
    <t>2° to 8° Temperature</t>
  </si>
  <si>
    <t>Ice / Gel Pack Charges if applicable</t>
  </si>
  <si>
    <t>Appendix - G - Financial Format for Courier for shipment requiring cold chain mechanism</t>
  </si>
  <si>
    <t>Delhi</t>
  </si>
  <si>
    <t>Multiple</t>
  </si>
  <si>
    <t>size: 12 x 12 x 12 inches, 4/5 ply</t>
  </si>
  <si>
    <t>Per Km charge beyond 1000km</t>
  </si>
  <si>
    <t>As per additional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</si>
</sst>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rgb="FFFFFFFF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Times New Roman"/>
      <family val="1"/>
    </font>
    <font>
      <sz val="7"/>
      <color theme="1"/>
      <name val="Times New Roman"/>
      <family val="1"/>
    </font>
    <font>
      <sz val="7"/>
      <color theme="1"/>
      <name val="Calibri"/>
      <family val="2"/>
      <scheme val="minor"/>
    </font>
    <font>
      <b/>
      <sz val="9"/>
      <color rgb="FFFFFFFF"/>
      <name val="Calibri"/>
      <family val="2"/>
      <scheme val="minor"/>
    </font>
    <font>
      <sz val="8.5"/>
      <color theme="1"/>
      <name val="Calibri"/>
      <family val="2"/>
      <scheme val="minor"/>
    </font>
    <font>
      <b/>
      <sz val="8.5"/>
      <color rgb="FFFFFFFF"/>
      <name val="Calibri"/>
      <family val="2"/>
      <scheme val="minor"/>
    </font>
    <font>
      <b/>
      <sz val="8.5"/>
      <color theme="1"/>
      <name val="Calibri"/>
      <family val="2"/>
      <scheme val="minor"/>
    </font>
    <font>
      <sz val="3"/>
      <color theme="1"/>
      <name val="Times New Roman"/>
      <family val="1"/>
    </font>
    <font>
      <sz val="7.5"/>
      <color theme="1"/>
      <name val="Calibri"/>
      <family val="2"/>
      <scheme val="minor"/>
    </font>
    <font>
      <b/>
      <sz val="7"/>
      <color theme="1"/>
      <name val="Times New Roman"/>
      <family val="1"/>
    </font>
    <font>
      <b/>
      <sz val="7.5"/>
      <color theme="1"/>
      <name val="Calibri"/>
      <family val="2"/>
      <scheme val="minor"/>
    </font>
    <font>
      <b/>
      <sz val="7.5"/>
      <color rgb="FFFFFFFF"/>
      <name val="Calibri"/>
      <family val="2"/>
      <scheme val="minor"/>
    </font>
    <font>
      <sz val="6"/>
      <color theme="1"/>
      <name val="Times New Roman"/>
      <family val="1"/>
    </font>
    <font>
      <sz val="6.5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9.5"/>
      <color rgb="FFFFFFFF"/>
      <name val="Calibri"/>
      <family val="2"/>
      <scheme val="minor"/>
    </font>
    <font>
      <b/>
      <sz val="9.5"/>
      <color theme="1"/>
      <name val="Calibri"/>
      <family val="2"/>
      <scheme val="minor"/>
    </font>
    <font>
      <sz val="9.5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9"/>
      <color theme="1"/>
      <name val="Times New Roman"/>
      <family val="1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theme="1"/>
      <name val="Times New Roman"/>
      <family val="1"/>
    </font>
    <font>
      <b/>
      <sz val="8"/>
      <color theme="1"/>
      <name val="Times New Roman"/>
      <family val="1"/>
    </font>
    <font>
      <b/>
      <sz val="9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rgb="FF44536A"/>
        <bgColor indexed="64"/>
      </patternFill>
    </fill>
    <fill>
      <patternFill patternType="solid">
        <fgColor rgb="FFFBE3D5"/>
        <bgColor indexed="64"/>
      </patternFill>
    </fill>
    <fill>
      <patternFill patternType="solid">
        <fgColor rgb="FFACB8C9"/>
        <bgColor indexed="64"/>
      </patternFill>
    </fill>
    <fill>
      <patternFill patternType="solid">
        <fgColor rgb="FF0D0D0D"/>
        <bgColor indexed="64"/>
      </patternFill>
    </fill>
    <fill>
      <patternFill patternType="solid">
        <fgColor rgb="FFBEBEBE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0" fillId="0" borderId="0" applyFont="0" applyFill="0" applyBorder="0" applyAlignment="0" applyProtection="0"/>
  </cellStyleXfs>
  <cellXfs count="105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6" fillId="0" borderId="1" xfId="0" applyFont="1" applyBorder="1" applyAlignment="1">
      <alignment horizontal="left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/>
    </xf>
    <xf numFmtId="0" fontId="22" fillId="2" borderId="1" xfId="0" applyFont="1" applyFill="1" applyBorder="1" applyAlignment="1">
      <alignment horizontal="left" vertical="center"/>
    </xf>
    <xf numFmtId="0" fontId="22" fillId="2" borderId="1" xfId="0" applyFont="1" applyFill="1" applyBorder="1" applyAlignment="1">
      <alignment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24" fillId="5" borderId="1" xfId="0" applyFont="1" applyFill="1" applyBorder="1" applyAlignment="1">
      <alignment vertical="center" wrapText="1"/>
    </xf>
    <xf numFmtId="0" fontId="26" fillId="5" borderId="1" xfId="0" applyFont="1" applyFill="1" applyBorder="1" applyAlignment="1">
      <alignment horizontal="right" vertical="center" wrapText="1"/>
    </xf>
    <xf numFmtId="0" fontId="27" fillId="2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vertical="center" wrapText="1"/>
    </xf>
    <xf numFmtId="0" fontId="0" fillId="0" borderId="0" xfId="0" applyFill="1"/>
    <xf numFmtId="0" fontId="7" fillId="3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9" fontId="6" fillId="3" borderId="1" xfId="1" applyFont="1" applyFill="1" applyBorder="1" applyAlignment="1">
      <alignment horizontal="right" vertical="center" wrapText="1"/>
    </xf>
    <xf numFmtId="2" fontId="5" fillId="7" borderId="1" xfId="0" applyNumberFormat="1" applyFont="1" applyFill="1" applyBorder="1" applyAlignment="1">
      <alignment horizontal="right" vertical="center" wrapText="1"/>
    </xf>
    <xf numFmtId="2" fontId="5" fillId="4" borderId="1" xfId="0" applyNumberFormat="1" applyFont="1" applyFill="1" applyBorder="1" applyAlignment="1">
      <alignment horizontal="right" vertical="center" wrapText="1"/>
    </xf>
    <xf numFmtId="2" fontId="31" fillId="8" borderId="1" xfId="0" applyNumberFormat="1" applyFont="1" applyFill="1" applyBorder="1" applyAlignment="1">
      <alignment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2" fontId="15" fillId="8" borderId="1" xfId="0" applyNumberFormat="1" applyFont="1" applyFill="1" applyBorder="1" applyAlignment="1">
      <alignment horizontal="left" vertical="center" wrapText="1" indent="2"/>
    </xf>
    <xf numFmtId="2" fontId="15" fillId="8" borderId="1" xfId="0" applyNumberFormat="1" applyFont="1" applyFill="1" applyBorder="1" applyAlignment="1">
      <alignment horizontal="right" vertical="center" wrapText="1" indent="2"/>
    </xf>
    <xf numFmtId="2" fontId="32" fillId="8" borderId="1" xfId="0" applyNumberFormat="1" applyFont="1" applyFill="1" applyBorder="1" applyAlignment="1">
      <alignment vertical="center" wrapText="1"/>
    </xf>
    <xf numFmtId="2" fontId="33" fillId="8" borderId="1" xfId="0" applyNumberFormat="1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 wrapText="1"/>
    </xf>
    <xf numFmtId="9" fontId="19" fillId="9" borderId="1" xfId="1" applyFont="1" applyFill="1" applyBorder="1" applyAlignment="1">
      <alignment vertical="center" wrapText="1"/>
    </xf>
    <xf numFmtId="0" fontId="21" fillId="9" borderId="1" xfId="0" applyFont="1" applyFill="1" applyBorder="1" applyAlignment="1">
      <alignment horizontal="center" vertical="center" wrapText="1"/>
    </xf>
    <xf numFmtId="0" fontId="15" fillId="9" borderId="1" xfId="0" applyFont="1" applyFill="1" applyBorder="1" applyAlignment="1">
      <alignment horizontal="right" vertical="center" wrapText="1"/>
    </xf>
    <xf numFmtId="0" fontId="15" fillId="9" borderId="1" xfId="0" applyFont="1" applyFill="1" applyBorder="1" applyAlignment="1">
      <alignment horizontal="center" vertical="center" wrapText="1"/>
    </xf>
    <xf numFmtId="9" fontId="15" fillId="9" borderId="1" xfId="1" applyFont="1" applyFill="1" applyBorder="1" applyAlignment="1">
      <alignment horizontal="left" vertical="center" wrapText="1" indent="2"/>
    </xf>
    <xf numFmtId="0" fontId="7" fillId="9" borderId="1" xfId="0" applyFont="1" applyFill="1" applyBorder="1" applyAlignment="1">
      <alignment vertical="center" wrapText="1"/>
    </xf>
    <xf numFmtId="9" fontId="7" fillId="9" borderId="1" xfId="1" applyFont="1" applyFill="1" applyBorder="1" applyAlignment="1">
      <alignment vertical="center" wrapText="1"/>
    </xf>
    <xf numFmtId="0" fontId="28" fillId="9" borderId="1" xfId="0" applyFont="1" applyFill="1" applyBorder="1" applyAlignment="1">
      <alignment vertical="center" wrapText="1"/>
    </xf>
    <xf numFmtId="9" fontId="28" fillId="9" borderId="1" xfId="1" applyFont="1" applyFill="1" applyBorder="1" applyAlignment="1">
      <alignment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9" fontId="5" fillId="3" borderId="2" xfId="1" applyFont="1" applyFill="1" applyBorder="1" applyAlignment="1">
      <alignment horizontal="center" vertical="center" wrapText="1"/>
    </xf>
    <xf numFmtId="9" fontId="5" fillId="3" borderId="4" xfId="1" applyFont="1" applyFill="1" applyBorder="1" applyAlignment="1">
      <alignment horizontal="center" vertical="center" wrapText="1"/>
    </xf>
    <xf numFmtId="9" fontId="5" fillId="3" borderId="3" xfId="1" applyFont="1" applyFill="1" applyBorder="1" applyAlignment="1">
      <alignment horizontal="center" vertical="center" wrapText="1"/>
    </xf>
    <xf numFmtId="2" fontId="5" fillId="4" borderId="1" xfId="0" applyNumberFormat="1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 inden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9" fontId="5" fillId="3" borderId="1" xfId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 indent="1"/>
    </xf>
    <xf numFmtId="0" fontId="11" fillId="0" borderId="1" xfId="0" applyFont="1" applyBorder="1" applyAlignment="1">
      <alignment horizontal="center" vertical="center" wrapText="1"/>
    </xf>
    <xf numFmtId="0" fontId="12" fillId="5" borderId="1" xfId="0" applyFont="1" applyFill="1" applyBorder="1" applyAlignment="1">
      <alignment vertical="center" wrapText="1"/>
    </xf>
    <xf numFmtId="0" fontId="14" fillId="6" borderId="5" xfId="0" applyFont="1" applyFill="1" applyBorder="1" applyAlignment="1">
      <alignment vertical="center" wrapText="1"/>
    </xf>
    <xf numFmtId="0" fontId="14" fillId="6" borderId="6" xfId="0" applyFont="1" applyFill="1" applyBorder="1" applyAlignment="1">
      <alignment vertical="center" wrapText="1"/>
    </xf>
    <xf numFmtId="0" fontId="14" fillId="6" borderId="7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2" fontId="13" fillId="7" borderId="2" xfId="0" applyNumberFormat="1" applyFont="1" applyFill="1" applyBorder="1" applyAlignment="1">
      <alignment horizontal="center" vertical="center" wrapText="1"/>
    </xf>
    <xf numFmtId="2" fontId="13" fillId="7" borderId="4" xfId="0" applyNumberFormat="1" applyFont="1" applyFill="1" applyBorder="1" applyAlignment="1">
      <alignment horizontal="center" vertical="center" wrapText="1"/>
    </xf>
    <xf numFmtId="2" fontId="13" fillId="7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 indent="1"/>
    </xf>
    <xf numFmtId="0" fontId="15" fillId="0" borderId="1" xfId="0" applyFont="1" applyBorder="1" applyAlignment="1">
      <alignment horizontal="left" vertical="center" wrapText="1" indent="1"/>
    </xf>
    <xf numFmtId="0" fontId="13" fillId="0" borderId="1" xfId="0" applyFont="1" applyBorder="1" applyAlignment="1">
      <alignment horizontal="left" vertical="center" wrapText="1" indent="1"/>
    </xf>
    <xf numFmtId="0" fontId="8" fillId="9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 indent="1"/>
    </xf>
    <xf numFmtId="0" fontId="1" fillId="0" borderId="1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18" fillId="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15" fillId="0" borderId="1" xfId="0" applyFont="1" applyFill="1" applyBorder="1" applyAlignment="1">
      <alignment horizontal="left" vertical="center" wrapText="1" indent="5"/>
    </xf>
    <xf numFmtId="0" fontId="15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25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 indent="1"/>
    </xf>
    <xf numFmtId="0" fontId="2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24A34-A5B6-4B47-B7E2-E0440B870D81}">
  <dimension ref="A1:K28"/>
  <sheetViews>
    <sheetView workbookViewId="0">
      <pane ySplit="2" topLeftCell="A17" activePane="bottomLeft" state="frozen"/>
      <selection pane="bottomLeft" sqref="A1:K28"/>
    </sheetView>
  </sheetViews>
  <sheetFormatPr defaultRowHeight="14.5" x14ac:dyDescent="0.35"/>
  <cols>
    <col min="1" max="1" width="4.7265625" bestFit="1" customWidth="1"/>
    <col min="2" max="2" width="13.453125" bestFit="1" customWidth="1"/>
    <col min="3" max="3" width="9.54296875" bestFit="1" customWidth="1"/>
    <col min="4" max="4" width="23" bestFit="1" customWidth="1"/>
    <col min="5" max="5" width="13.81640625" customWidth="1"/>
    <col min="6" max="6" width="5" bestFit="1" customWidth="1"/>
    <col min="7" max="7" width="11.1796875" customWidth="1"/>
    <col min="8" max="8" width="15.453125" bestFit="1" customWidth="1"/>
    <col min="9" max="9" width="6.54296875" bestFit="1" customWidth="1"/>
    <col min="10" max="10" width="6.54296875" customWidth="1"/>
    <col min="11" max="11" width="15.1796875" customWidth="1"/>
  </cols>
  <sheetData>
    <row r="1" spans="1:11" ht="17" x14ac:dyDescent="0.35">
      <c r="A1" s="64" t="s">
        <v>1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 ht="31.5" x14ac:dyDescent="0.35">
      <c r="A2" s="1" t="s">
        <v>0</v>
      </c>
      <c r="B2" s="1" t="s">
        <v>2</v>
      </c>
      <c r="C2" s="58" t="s">
        <v>3</v>
      </c>
      <c r="D2" s="58"/>
      <c r="E2" s="1" t="s">
        <v>28</v>
      </c>
      <c r="F2" s="1" t="s">
        <v>5</v>
      </c>
      <c r="G2" s="1" t="s">
        <v>6</v>
      </c>
      <c r="H2" s="1" t="s">
        <v>29</v>
      </c>
      <c r="I2" s="1" t="s">
        <v>116</v>
      </c>
      <c r="J2" s="2" t="s">
        <v>120</v>
      </c>
      <c r="K2" s="1" t="s">
        <v>30</v>
      </c>
    </row>
    <row r="3" spans="1:11" ht="21" x14ac:dyDescent="0.35">
      <c r="A3" s="65">
        <v>1</v>
      </c>
      <c r="B3" s="59" t="s">
        <v>7</v>
      </c>
      <c r="C3" s="3" t="s">
        <v>8</v>
      </c>
      <c r="D3" s="3" t="s">
        <v>9</v>
      </c>
      <c r="E3" s="59" t="s">
        <v>10</v>
      </c>
      <c r="F3" s="59">
        <v>1</v>
      </c>
      <c r="G3" s="63"/>
      <c r="H3" s="63"/>
      <c r="I3" s="60"/>
      <c r="J3" s="55">
        <f>(G3+H3)*I3</f>
        <v>0</v>
      </c>
      <c r="K3" s="55">
        <f>J3+H3+G3</f>
        <v>0</v>
      </c>
    </row>
    <row r="4" spans="1:11" x14ac:dyDescent="0.35">
      <c r="A4" s="66"/>
      <c r="B4" s="59"/>
      <c r="C4" s="3" t="s">
        <v>11</v>
      </c>
      <c r="D4" s="3" t="s">
        <v>12</v>
      </c>
      <c r="E4" s="59"/>
      <c r="F4" s="59"/>
      <c r="G4" s="63"/>
      <c r="H4" s="63"/>
      <c r="I4" s="60"/>
      <c r="J4" s="56"/>
      <c r="K4" s="56"/>
    </row>
    <row r="5" spans="1:11" x14ac:dyDescent="0.35">
      <c r="A5" s="66"/>
      <c r="B5" s="59"/>
      <c r="C5" s="3" t="s">
        <v>13</v>
      </c>
      <c r="D5" s="3" t="s">
        <v>31</v>
      </c>
      <c r="E5" s="59"/>
      <c r="F5" s="59"/>
      <c r="G5" s="63"/>
      <c r="H5" s="63"/>
      <c r="I5" s="60"/>
      <c r="J5" s="56"/>
      <c r="K5" s="56"/>
    </row>
    <row r="6" spans="1:11" x14ac:dyDescent="0.35">
      <c r="A6" s="66"/>
      <c r="B6" s="59"/>
      <c r="C6" s="3" t="s">
        <v>14</v>
      </c>
      <c r="D6" s="3" t="s">
        <v>15</v>
      </c>
      <c r="E6" s="59"/>
      <c r="F6" s="59"/>
      <c r="G6" s="63"/>
      <c r="H6" s="63"/>
      <c r="I6" s="60"/>
      <c r="J6" s="56"/>
      <c r="K6" s="56"/>
    </row>
    <row r="7" spans="1:11" x14ac:dyDescent="0.35">
      <c r="A7" s="66"/>
      <c r="B7" s="59"/>
      <c r="C7" s="4" t="s">
        <v>16</v>
      </c>
      <c r="D7" s="3" t="s">
        <v>18</v>
      </c>
      <c r="E7" s="59"/>
      <c r="F7" s="59"/>
      <c r="G7" s="63"/>
      <c r="H7" s="63"/>
      <c r="I7" s="60"/>
      <c r="J7" s="56"/>
      <c r="K7" s="56"/>
    </row>
    <row r="8" spans="1:11" x14ac:dyDescent="0.35">
      <c r="A8" s="66"/>
      <c r="B8" s="59"/>
      <c r="C8" s="4" t="s">
        <v>17</v>
      </c>
      <c r="D8" s="3" t="s">
        <v>124</v>
      </c>
      <c r="E8" s="59"/>
      <c r="F8" s="59"/>
      <c r="G8" s="63"/>
      <c r="H8" s="63"/>
      <c r="I8" s="60"/>
      <c r="J8" s="56"/>
      <c r="K8" s="56"/>
    </row>
    <row r="9" spans="1:11" ht="21" x14ac:dyDescent="0.35">
      <c r="A9" s="66"/>
      <c r="B9" s="59" t="s">
        <v>7</v>
      </c>
      <c r="C9" s="5" t="s">
        <v>8</v>
      </c>
      <c r="D9" s="3" t="s">
        <v>9</v>
      </c>
      <c r="E9" s="59" t="s">
        <v>19</v>
      </c>
      <c r="F9" s="59">
        <v>1</v>
      </c>
      <c r="G9" s="49"/>
      <c r="H9" s="49"/>
      <c r="I9" s="52"/>
      <c r="J9" s="55">
        <f>(G9+H9)*I9</f>
        <v>0</v>
      </c>
      <c r="K9" s="55">
        <f>J9+H9+G9</f>
        <v>0</v>
      </c>
    </row>
    <row r="10" spans="1:11" x14ac:dyDescent="0.35">
      <c r="A10" s="66"/>
      <c r="B10" s="59"/>
      <c r="C10" s="5" t="s">
        <v>11</v>
      </c>
      <c r="D10" s="5" t="s">
        <v>12</v>
      </c>
      <c r="E10" s="59"/>
      <c r="F10" s="59"/>
      <c r="G10" s="50"/>
      <c r="H10" s="50"/>
      <c r="I10" s="53"/>
      <c r="J10" s="56"/>
      <c r="K10" s="56"/>
    </row>
    <row r="11" spans="1:11" x14ac:dyDescent="0.35">
      <c r="A11" s="66"/>
      <c r="B11" s="59"/>
      <c r="C11" s="5" t="s">
        <v>13</v>
      </c>
      <c r="D11" s="5" t="s">
        <v>31</v>
      </c>
      <c r="E11" s="59"/>
      <c r="F11" s="59"/>
      <c r="G11" s="50"/>
      <c r="H11" s="50"/>
      <c r="I11" s="53"/>
      <c r="J11" s="56"/>
      <c r="K11" s="56"/>
    </row>
    <row r="12" spans="1:11" x14ac:dyDescent="0.35">
      <c r="A12" s="66"/>
      <c r="B12" s="59"/>
      <c r="C12" s="5" t="s">
        <v>14</v>
      </c>
      <c r="D12" s="5" t="s">
        <v>15</v>
      </c>
      <c r="E12" s="59"/>
      <c r="F12" s="59"/>
      <c r="G12" s="50"/>
      <c r="H12" s="50"/>
      <c r="I12" s="53"/>
      <c r="J12" s="56"/>
      <c r="K12" s="56"/>
    </row>
    <row r="13" spans="1:11" x14ac:dyDescent="0.35">
      <c r="A13" s="66"/>
      <c r="B13" s="59"/>
      <c r="C13" s="4" t="s">
        <v>16</v>
      </c>
      <c r="D13" s="5" t="s">
        <v>18</v>
      </c>
      <c r="E13" s="59"/>
      <c r="F13" s="59"/>
      <c r="G13" s="50"/>
      <c r="H13" s="50"/>
      <c r="I13" s="53"/>
      <c r="J13" s="56"/>
      <c r="K13" s="56"/>
    </row>
    <row r="14" spans="1:11" x14ac:dyDescent="0.35">
      <c r="A14" s="66"/>
      <c r="B14" s="59"/>
      <c r="C14" s="4" t="s">
        <v>17</v>
      </c>
      <c r="D14" s="5" t="s">
        <v>124</v>
      </c>
      <c r="E14" s="59"/>
      <c r="F14" s="59"/>
      <c r="G14" s="51"/>
      <c r="H14" s="51"/>
      <c r="I14" s="54"/>
      <c r="J14" s="56"/>
      <c r="K14" s="56"/>
    </row>
    <row r="15" spans="1:11" ht="21" x14ac:dyDescent="0.35">
      <c r="A15" s="66"/>
      <c r="B15" s="59" t="s">
        <v>123</v>
      </c>
      <c r="C15" s="5" t="s">
        <v>8</v>
      </c>
      <c r="D15" s="3" t="s">
        <v>9</v>
      </c>
      <c r="E15" s="59" t="s">
        <v>122</v>
      </c>
      <c r="F15" s="59">
        <v>1</v>
      </c>
      <c r="G15" s="63"/>
      <c r="H15" s="63"/>
      <c r="I15" s="60"/>
      <c r="J15" s="55">
        <f>(G15+H15)*I15</f>
        <v>0</v>
      </c>
      <c r="K15" s="55">
        <f>J15+H15+G15</f>
        <v>0</v>
      </c>
    </row>
    <row r="16" spans="1:11" x14ac:dyDescent="0.35">
      <c r="A16" s="66"/>
      <c r="B16" s="59"/>
      <c r="C16" s="5" t="s">
        <v>11</v>
      </c>
      <c r="D16" s="5" t="s">
        <v>12</v>
      </c>
      <c r="E16" s="59"/>
      <c r="F16" s="59"/>
      <c r="G16" s="63"/>
      <c r="H16" s="63"/>
      <c r="I16" s="60"/>
      <c r="J16" s="56"/>
      <c r="K16" s="56"/>
    </row>
    <row r="17" spans="1:11" x14ac:dyDescent="0.35">
      <c r="A17" s="66"/>
      <c r="B17" s="59"/>
      <c r="C17" s="5" t="s">
        <v>13</v>
      </c>
      <c r="D17" s="5" t="s">
        <v>31</v>
      </c>
      <c r="E17" s="59"/>
      <c r="F17" s="59"/>
      <c r="G17" s="63"/>
      <c r="H17" s="63"/>
      <c r="I17" s="60"/>
      <c r="J17" s="56"/>
      <c r="K17" s="56"/>
    </row>
    <row r="18" spans="1:11" x14ac:dyDescent="0.35">
      <c r="A18" s="66"/>
      <c r="B18" s="59"/>
      <c r="C18" s="5" t="s">
        <v>14</v>
      </c>
      <c r="D18" s="5" t="s">
        <v>15</v>
      </c>
      <c r="E18" s="59"/>
      <c r="F18" s="59"/>
      <c r="G18" s="63"/>
      <c r="H18" s="63"/>
      <c r="I18" s="60"/>
      <c r="J18" s="56"/>
      <c r="K18" s="56"/>
    </row>
    <row r="19" spans="1:11" x14ac:dyDescent="0.35">
      <c r="A19" s="66"/>
      <c r="B19" s="59"/>
      <c r="C19" s="4" t="s">
        <v>16</v>
      </c>
      <c r="D19" s="5" t="s">
        <v>18</v>
      </c>
      <c r="E19" s="59"/>
      <c r="F19" s="59"/>
      <c r="G19" s="63"/>
      <c r="H19" s="63"/>
      <c r="I19" s="60"/>
      <c r="J19" s="56"/>
      <c r="K19" s="56"/>
    </row>
    <row r="20" spans="1:11" x14ac:dyDescent="0.35">
      <c r="A20" s="67"/>
      <c r="B20" s="59"/>
      <c r="C20" s="4" t="s">
        <v>17</v>
      </c>
      <c r="D20" s="5" t="s">
        <v>124</v>
      </c>
      <c r="E20" s="59"/>
      <c r="F20" s="59"/>
      <c r="G20" s="63"/>
      <c r="H20" s="63"/>
      <c r="I20" s="60"/>
      <c r="J20" s="56"/>
      <c r="K20" s="56"/>
    </row>
    <row r="21" spans="1:11" x14ac:dyDescent="0.3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1" x14ac:dyDescent="0.35">
      <c r="A22" s="62" t="s">
        <v>21</v>
      </c>
      <c r="B22" s="62"/>
      <c r="C22" s="62"/>
      <c r="D22" s="62"/>
      <c r="E22" s="62"/>
      <c r="F22" s="62"/>
      <c r="G22" s="62"/>
      <c r="H22" s="62"/>
      <c r="I22" s="62"/>
      <c r="J22" s="62"/>
      <c r="K22" s="62"/>
    </row>
    <row r="23" spans="1:11" x14ac:dyDescent="0.35">
      <c r="A23" s="57" t="s">
        <v>22</v>
      </c>
      <c r="B23" s="57"/>
      <c r="C23" s="57"/>
      <c r="D23" s="57"/>
      <c r="E23" s="57"/>
      <c r="F23" s="57"/>
      <c r="G23" s="57"/>
      <c r="H23" s="57"/>
      <c r="I23" s="57"/>
      <c r="J23" s="57"/>
      <c r="K23" s="57"/>
    </row>
    <row r="24" spans="1:11" x14ac:dyDescent="0.35">
      <c r="A24" s="57" t="s">
        <v>23</v>
      </c>
      <c r="B24" s="57"/>
      <c r="C24" s="57"/>
      <c r="D24" s="57"/>
      <c r="E24" s="57"/>
      <c r="F24" s="57"/>
      <c r="G24" s="57"/>
      <c r="H24" s="57"/>
      <c r="I24" s="57"/>
      <c r="J24" s="57"/>
      <c r="K24" s="57"/>
    </row>
    <row r="25" spans="1:11" x14ac:dyDescent="0.35">
      <c r="A25" s="57" t="s">
        <v>24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</row>
    <row r="26" spans="1:11" x14ac:dyDescent="0.35">
      <c r="A26" s="57" t="s">
        <v>25</v>
      </c>
      <c r="B26" s="57"/>
      <c r="C26" s="57"/>
      <c r="D26" s="57"/>
      <c r="E26" s="57"/>
      <c r="F26" s="57"/>
      <c r="G26" s="57"/>
      <c r="H26" s="57"/>
      <c r="I26" s="57"/>
      <c r="J26" s="57"/>
      <c r="K26" s="57"/>
    </row>
    <row r="27" spans="1:11" x14ac:dyDescent="0.35">
      <c r="A27" s="57" t="s">
        <v>26</v>
      </c>
      <c r="B27" s="57"/>
      <c r="C27" s="57"/>
      <c r="D27" s="57"/>
      <c r="E27" s="57"/>
      <c r="F27" s="57"/>
      <c r="G27" s="57"/>
      <c r="H27" s="57"/>
      <c r="I27" s="57"/>
      <c r="J27" s="57"/>
      <c r="K27" s="57"/>
    </row>
    <row r="28" spans="1:11" x14ac:dyDescent="0.35">
      <c r="A28" s="57" t="s">
        <v>27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</row>
  </sheetData>
  <mergeCells count="35">
    <mergeCell ref="A1:K1"/>
    <mergeCell ref="J3:J8"/>
    <mergeCell ref="J15:J20"/>
    <mergeCell ref="E15:E20"/>
    <mergeCell ref="E3:E8"/>
    <mergeCell ref="B3:B8"/>
    <mergeCell ref="B15:B20"/>
    <mergeCell ref="A3:A20"/>
    <mergeCell ref="B9:B14"/>
    <mergeCell ref="E9:E14"/>
    <mergeCell ref="F9:F14"/>
    <mergeCell ref="G9:G14"/>
    <mergeCell ref="A27:K27"/>
    <mergeCell ref="A28:K28"/>
    <mergeCell ref="C2:D2"/>
    <mergeCell ref="F3:F8"/>
    <mergeCell ref="I3:I8"/>
    <mergeCell ref="K3:K8"/>
    <mergeCell ref="F15:F20"/>
    <mergeCell ref="I15:I20"/>
    <mergeCell ref="K15:K20"/>
    <mergeCell ref="A21:K21"/>
    <mergeCell ref="A22:K22"/>
    <mergeCell ref="A23:K23"/>
    <mergeCell ref="A24:K24"/>
    <mergeCell ref="A25:K25"/>
    <mergeCell ref="G3:G8"/>
    <mergeCell ref="H3:H8"/>
    <mergeCell ref="H9:H14"/>
    <mergeCell ref="I9:I14"/>
    <mergeCell ref="K9:K14"/>
    <mergeCell ref="J9:J14"/>
    <mergeCell ref="A26:K26"/>
    <mergeCell ref="G15:G20"/>
    <mergeCell ref="H15:H2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48253-AAF5-46B3-A968-1964968C175A}">
  <dimension ref="A1:I31"/>
  <sheetViews>
    <sheetView tabSelected="1" workbookViewId="0">
      <pane ySplit="2" topLeftCell="A3" activePane="bottomLeft" state="frozen"/>
      <selection pane="bottomLeft" sqref="A1:I1"/>
    </sheetView>
  </sheetViews>
  <sheetFormatPr defaultRowHeight="14.5" x14ac:dyDescent="0.35"/>
  <cols>
    <col min="3" max="3" width="22.36328125" customWidth="1"/>
  </cols>
  <sheetData>
    <row r="1" spans="1:9" ht="15.5" x14ac:dyDescent="0.35">
      <c r="A1" s="68" t="s">
        <v>75</v>
      </c>
      <c r="B1" s="68"/>
      <c r="C1" s="68"/>
      <c r="D1" s="68"/>
      <c r="E1" s="68"/>
      <c r="F1" s="68"/>
      <c r="G1" s="68"/>
      <c r="H1" s="68"/>
      <c r="I1" s="68"/>
    </row>
    <row r="2" spans="1:9" ht="36" x14ac:dyDescent="0.35">
      <c r="A2" s="6" t="s">
        <v>0</v>
      </c>
      <c r="B2" s="6" t="s">
        <v>2</v>
      </c>
      <c r="C2" s="6" t="s">
        <v>129</v>
      </c>
      <c r="D2" s="7" t="s">
        <v>49</v>
      </c>
      <c r="E2" s="7" t="s">
        <v>50</v>
      </c>
      <c r="F2" s="7" t="s">
        <v>32</v>
      </c>
      <c r="G2" s="7" t="s">
        <v>116</v>
      </c>
      <c r="H2" s="7" t="s">
        <v>120</v>
      </c>
      <c r="I2" s="7" t="s">
        <v>51</v>
      </c>
    </row>
    <row r="3" spans="1:9" ht="14.5" customHeight="1" x14ac:dyDescent="0.35">
      <c r="A3" s="65">
        <v>2</v>
      </c>
      <c r="B3" s="65" t="s">
        <v>33</v>
      </c>
      <c r="C3" s="102" t="s">
        <v>126</v>
      </c>
      <c r="D3" s="8" t="s">
        <v>35</v>
      </c>
      <c r="E3" s="8">
        <v>3</v>
      </c>
      <c r="F3" s="9"/>
      <c r="G3" s="29"/>
      <c r="H3" s="30">
        <f>F3*G3</f>
        <v>0</v>
      </c>
      <c r="I3" s="31">
        <f>F3+H3</f>
        <v>0</v>
      </c>
    </row>
    <row r="4" spans="1:9" x14ac:dyDescent="0.35">
      <c r="A4" s="66"/>
      <c r="B4" s="66"/>
      <c r="C4" s="103"/>
      <c r="D4" s="8" t="s">
        <v>36</v>
      </c>
      <c r="E4" s="8">
        <v>5</v>
      </c>
      <c r="F4" s="9"/>
      <c r="G4" s="29"/>
      <c r="H4" s="30">
        <f t="shared" ref="H4:H21" si="0">F4*G4</f>
        <v>0</v>
      </c>
      <c r="I4" s="31">
        <f t="shared" ref="I4:I21" si="1">F4+H4</f>
        <v>0</v>
      </c>
    </row>
    <row r="5" spans="1:9" x14ac:dyDescent="0.35">
      <c r="A5" s="66"/>
      <c r="B5" s="66"/>
      <c r="C5" s="103"/>
      <c r="D5" s="8" t="s">
        <v>37</v>
      </c>
      <c r="E5" s="8">
        <v>8</v>
      </c>
      <c r="F5" s="9"/>
      <c r="G5" s="29"/>
      <c r="H5" s="30">
        <f t="shared" si="0"/>
        <v>0</v>
      </c>
      <c r="I5" s="31">
        <f t="shared" si="1"/>
        <v>0</v>
      </c>
    </row>
    <row r="6" spans="1:9" ht="42" x14ac:dyDescent="0.35">
      <c r="A6" s="66"/>
      <c r="B6" s="66"/>
      <c r="C6" s="104"/>
      <c r="D6" s="28" t="s">
        <v>141</v>
      </c>
      <c r="E6" s="28" t="s">
        <v>142</v>
      </c>
      <c r="F6" s="27"/>
      <c r="G6" s="29"/>
      <c r="H6" s="30"/>
      <c r="I6" s="31"/>
    </row>
    <row r="7" spans="1:9" x14ac:dyDescent="0.35">
      <c r="A7" s="66"/>
      <c r="B7" s="66"/>
      <c r="C7" s="102" t="s">
        <v>127</v>
      </c>
      <c r="D7" s="8" t="s">
        <v>35</v>
      </c>
      <c r="E7" s="8">
        <v>3</v>
      </c>
      <c r="F7" s="9"/>
      <c r="G7" s="29"/>
      <c r="H7" s="30">
        <f t="shared" si="0"/>
        <v>0</v>
      </c>
      <c r="I7" s="31">
        <f t="shared" si="1"/>
        <v>0</v>
      </c>
    </row>
    <row r="8" spans="1:9" x14ac:dyDescent="0.35">
      <c r="A8" s="66"/>
      <c r="B8" s="66"/>
      <c r="C8" s="103"/>
      <c r="D8" s="8" t="s">
        <v>36</v>
      </c>
      <c r="E8" s="8">
        <v>5</v>
      </c>
      <c r="F8" s="9"/>
      <c r="G8" s="29"/>
      <c r="H8" s="30">
        <f t="shared" si="0"/>
        <v>0</v>
      </c>
      <c r="I8" s="31">
        <f t="shared" si="1"/>
        <v>0</v>
      </c>
    </row>
    <row r="9" spans="1:9" x14ac:dyDescent="0.35">
      <c r="A9" s="66"/>
      <c r="B9" s="66"/>
      <c r="C9" s="103"/>
      <c r="D9" s="8" t="s">
        <v>37</v>
      </c>
      <c r="E9" s="8">
        <v>6</v>
      </c>
      <c r="F9" s="9"/>
      <c r="G9" s="29"/>
      <c r="H9" s="30">
        <f t="shared" si="0"/>
        <v>0</v>
      </c>
      <c r="I9" s="31">
        <f t="shared" si="1"/>
        <v>0</v>
      </c>
    </row>
    <row r="10" spans="1:9" ht="42" x14ac:dyDescent="0.35">
      <c r="A10" s="66"/>
      <c r="B10" s="66"/>
      <c r="C10" s="104"/>
      <c r="D10" s="28" t="s">
        <v>141</v>
      </c>
      <c r="E10" s="28" t="s">
        <v>142</v>
      </c>
      <c r="F10" s="27"/>
      <c r="G10" s="29"/>
      <c r="H10" s="30"/>
      <c r="I10" s="31"/>
    </row>
    <row r="11" spans="1:9" x14ac:dyDescent="0.35">
      <c r="A11" s="66"/>
      <c r="B11" s="66"/>
      <c r="C11" s="102" t="s">
        <v>128</v>
      </c>
      <c r="D11" s="8" t="s">
        <v>35</v>
      </c>
      <c r="E11" s="8">
        <v>1</v>
      </c>
      <c r="F11" s="9"/>
      <c r="G11" s="29"/>
      <c r="H11" s="30">
        <f t="shared" si="0"/>
        <v>0</v>
      </c>
      <c r="I11" s="31">
        <f t="shared" si="1"/>
        <v>0</v>
      </c>
    </row>
    <row r="12" spans="1:9" x14ac:dyDescent="0.35">
      <c r="A12" s="66"/>
      <c r="B12" s="66"/>
      <c r="C12" s="103"/>
      <c r="D12" s="8" t="s">
        <v>36</v>
      </c>
      <c r="E12" s="8">
        <v>3</v>
      </c>
      <c r="F12" s="9"/>
      <c r="G12" s="29"/>
      <c r="H12" s="30">
        <f t="shared" si="0"/>
        <v>0</v>
      </c>
      <c r="I12" s="31">
        <f t="shared" si="1"/>
        <v>0</v>
      </c>
    </row>
    <row r="13" spans="1:9" x14ac:dyDescent="0.35">
      <c r="A13" s="66"/>
      <c r="B13" s="66"/>
      <c r="C13" s="103"/>
      <c r="D13" s="8" t="s">
        <v>37</v>
      </c>
      <c r="E13" s="8">
        <v>4</v>
      </c>
      <c r="F13" s="9"/>
      <c r="G13" s="29"/>
      <c r="H13" s="30">
        <f t="shared" si="0"/>
        <v>0</v>
      </c>
      <c r="I13" s="31">
        <f t="shared" si="1"/>
        <v>0</v>
      </c>
    </row>
    <row r="14" spans="1:9" ht="42" x14ac:dyDescent="0.35">
      <c r="A14" s="66"/>
      <c r="B14" s="66"/>
      <c r="C14" s="104"/>
      <c r="D14" s="28" t="s">
        <v>141</v>
      </c>
      <c r="E14" s="28" t="s">
        <v>142</v>
      </c>
      <c r="F14" s="27"/>
      <c r="G14" s="29"/>
      <c r="H14" s="30"/>
      <c r="I14" s="31"/>
    </row>
    <row r="15" spans="1:9" x14ac:dyDescent="0.35">
      <c r="A15" s="66"/>
      <c r="B15" s="66"/>
      <c r="C15" s="102" t="s">
        <v>52</v>
      </c>
      <c r="D15" s="8" t="s">
        <v>35</v>
      </c>
      <c r="E15" s="8">
        <v>1</v>
      </c>
      <c r="F15" s="9"/>
      <c r="G15" s="29"/>
      <c r="H15" s="30">
        <f t="shared" si="0"/>
        <v>0</v>
      </c>
      <c r="I15" s="31">
        <f t="shared" si="1"/>
        <v>0</v>
      </c>
    </row>
    <row r="16" spans="1:9" x14ac:dyDescent="0.35">
      <c r="A16" s="66"/>
      <c r="B16" s="66"/>
      <c r="C16" s="103"/>
      <c r="D16" s="8" t="s">
        <v>36</v>
      </c>
      <c r="E16" s="8">
        <v>3</v>
      </c>
      <c r="F16" s="9"/>
      <c r="G16" s="29"/>
      <c r="H16" s="30">
        <f t="shared" si="0"/>
        <v>0</v>
      </c>
      <c r="I16" s="31">
        <f t="shared" si="1"/>
        <v>0</v>
      </c>
    </row>
    <row r="17" spans="1:9" x14ac:dyDescent="0.35">
      <c r="A17" s="66"/>
      <c r="B17" s="66"/>
      <c r="C17" s="103"/>
      <c r="D17" s="8" t="s">
        <v>39</v>
      </c>
      <c r="E17" s="8">
        <v>4</v>
      </c>
      <c r="F17" s="9"/>
      <c r="G17" s="29"/>
      <c r="H17" s="30">
        <f t="shared" si="0"/>
        <v>0</v>
      </c>
      <c r="I17" s="31">
        <f t="shared" si="1"/>
        <v>0</v>
      </c>
    </row>
    <row r="18" spans="1:9" ht="42" x14ac:dyDescent="0.35">
      <c r="A18" s="66"/>
      <c r="B18" s="66"/>
      <c r="C18" s="104"/>
      <c r="D18" s="28" t="s">
        <v>141</v>
      </c>
      <c r="E18" s="28" t="s">
        <v>142</v>
      </c>
      <c r="F18" s="27"/>
      <c r="G18" s="29"/>
      <c r="H18" s="30"/>
      <c r="I18" s="31"/>
    </row>
    <row r="19" spans="1:9" ht="14.5" customHeight="1" x14ac:dyDescent="0.35">
      <c r="A19" s="66"/>
      <c r="B19" s="66"/>
      <c r="C19" s="102" t="s">
        <v>53</v>
      </c>
      <c r="D19" s="8" t="s">
        <v>39</v>
      </c>
      <c r="E19" s="8">
        <v>1</v>
      </c>
      <c r="F19" s="9"/>
      <c r="G19" s="29"/>
      <c r="H19" s="30">
        <f t="shared" si="0"/>
        <v>0</v>
      </c>
      <c r="I19" s="31">
        <f t="shared" si="1"/>
        <v>0</v>
      </c>
    </row>
    <row r="20" spans="1:9" x14ac:dyDescent="0.35">
      <c r="A20" s="66"/>
      <c r="B20" s="66"/>
      <c r="C20" s="103"/>
      <c r="D20" s="8" t="s">
        <v>40</v>
      </c>
      <c r="E20" s="8">
        <v>2</v>
      </c>
      <c r="F20" s="9"/>
      <c r="G20" s="29"/>
      <c r="H20" s="30">
        <f t="shared" si="0"/>
        <v>0</v>
      </c>
      <c r="I20" s="31">
        <f t="shared" si="1"/>
        <v>0</v>
      </c>
    </row>
    <row r="21" spans="1:9" x14ac:dyDescent="0.35">
      <c r="A21" s="66"/>
      <c r="B21" s="66"/>
      <c r="C21" s="103"/>
      <c r="D21" s="8" t="s">
        <v>41</v>
      </c>
      <c r="E21" s="8">
        <v>3</v>
      </c>
      <c r="F21" s="9"/>
      <c r="G21" s="29"/>
      <c r="H21" s="30">
        <f t="shared" si="0"/>
        <v>0</v>
      </c>
      <c r="I21" s="31">
        <f t="shared" si="1"/>
        <v>0</v>
      </c>
    </row>
    <row r="22" spans="1:9" ht="42" x14ac:dyDescent="0.35">
      <c r="A22" s="67"/>
      <c r="B22" s="67"/>
      <c r="C22" s="104"/>
      <c r="D22" s="28" t="s">
        <v>141</v>
      </c>
      <c r="E22" s="28" t="s">
        <v>142</v>
      </c>
      <c r="F22" s="27"/>
      <c r="G22" s="29"/>
      <c r="H22" s="30"/>
      <c r="I22" s="31"/>
    </row>
    <row r="23" spans="1:9" x14ac:dyDescent="0.35">
      <c r="A23" s="61"/>
      <c r="B23" s="61"/>
      <c r="C23" s="61"/>
      <c r="D23" s="61"/>
      <c r="E23" s="61"/>
      <c r="F23" s="61"/>
      <c r="G23" s="61"/>
      <c r="H23" s="61"/>
      <c r="I23" s="61"/>
    </row>
    <row r="24" spans="1:9" x14ac:dyDescent="0.35">
      <c r="A24" s="62" t="s">
        <v>42</v>
      </c>
      <c r="B24" s="62"/>
      <c r="C24" s="62"/>
      <c r="D24" s="62"/>
      <c r="E24" s="62"/>
      <c r="F24" s="62"/>
      <c r="G24" s="62"/>
      <c r="H24" s="62"/>
      <c r="I24" s="62"/>
    </row>
    <row r="25" spans="1:9" x14ac:dyDescent="0.35">
      <c r="A25" s="69" t="s">
        <v>130</v>
      </c>
      <c r="B25" s="69"/>
      <c r="C25" s="69"/>
      <c r="D25" s="69"/>
      <c r="E25" s="69"/>
      <c r="F25" s="69"/>
      <c r="G25" s="69"/>
      <c r="H25" s="69"/>
      <c r="I25" s="69"/>
    </row>
    <row r="26" spans="1:9" x14ac:dyDescent="0.35">
      <c r="A26" s="57" t="s">
        <v>43</v>
      </c>
      <c r="B26" s="57"/>
      <c r="C26" s="57"/>
      <c r="D26" s="57"/>
      <c r="E26" s="57"/>
      <c r="F26" s="57"/>
      <c r="G26" s="57"/>
      <c r="H26" s="57"/>
      <c r="I26" s="57"/>
    </row>
    <row r="27" spans="1:9" x14ac:dyDescent="0.35">
      <c r="A27" s="57" t="s">
        <v>44</v>
      </c>
      <c r="B27" s="57"/>
      <c r="C27" s="57"/>
      <c r="D27" s="57"/>
      <c r="E27" s="57"/>
      <c r="F27" s="57"/>
      <c r="G27" s="57"/>
      <c r="H27" s="57"/>
      <c r="I27" s="57"/>
    </row>
    <row r="28" spans="1:9" x14ac:dyDescent="0.35">
      <c r="A28" s="57" t="s">
        <v>45</v>
      </c>
      <c r="B28" s="57"/>
      <c r="C28" s="57"/>
      <c r="D28" s="57"/>
      <c r="E28" s="57"/>
      <c r="F28" s="57"/>
      <c r="G28" s="57"/>
      <c r="H28" s="57"/>
      <c r="I28" s="57"/>
    </row>
    <row r="29" spans="1:9" x14ac:dyDescent="0.35">
      <c r="A29" s="57" t="s">
        <v>46</v>
      </c>
      <c r="B29" s="57"/>
      <c r="C29" s="57"/>
      <c r="D29" s="57"/>
      <c r="E29" s="57"/>
      <c r="F29" s="57"/>
      <c r="G29" s="57"/>
      <c r="H29" s="57"/>
      <c r="I29" s="57"/>
    </row>
    <row r="30" spans="1:9" x14ac:dyDescent="0.35">
      <c r="A30" s="57" t="s">
        <v>47</v>
      </c>
      <c r="B30" s="57"/>
      <c r="C30" s="57"/>
      <c r="D30" s="57"/>
      <c r="E30" s="57"/>
      <c r="F30" s="57"/>
      <c r="G30" s="57"/>
      <c r="H30" s="57"/>
      <c r="I30" s="57"/>
    </row>
    <row r="31" spans="1:9" x14ac:dyDescent="0.35">
      <c r="A31" s="57" t="s">
        <v>48</v>
      </c>
      <c r="B31" s="57"/>
      <c r="C31" s="57"/>
      <c r="D31" s="57"/>
      <c r="E31" s="57"/>
      <c r="F31" s="57"/>
      <c r="G31" s="57"/>
      <c r="H31" s="57"/>
      <c r="I31" s="57"/>
    </row>
  </sheetData>
  <mergeCells count="17">
    <mergeCell ref="A23:I23"/>
    <mergeCell ref="A30:I30"/>
    <mergeCell ref="A31:I31"/>
    <mergeCell ref="A24:I24"/>
    <mergeCell ref="A25:I25"/>
    <mergeCell ref="A26:I26"/>
    <mergeCell ref="A27:I27"/>
    <mergeCell ref="A28:I28"/>
    <mergeCell ref="A29:I29"/>
    <mergeCell ref="C19:C22"/>
    <mergeCell ref="A3:A22"/>
    <mergeCell ref="B3:B22"/>
    <mergeCell ref="A1:I1"/>
    <mergeCell ref="C3:C6"/>
    <mergeCell ref="C15:C18"/>
    <mergeCell ref="C11:C14"/>
    <mergeCell ref="C7:C10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6F12A-2B04-4E93-AC6D-F12CD60E28F1}">
  <dimension ref="A1:I16"/>
  <sheetViews>
    <sheetView workbookViewId="0">
      <pane ySplit="2" topLeftCell="A3" activePane="bottomLeft" state="frozen"/>
      <selection pane="bottomLeft" activeCell="H3" sqref="H3:H6"/>
    </sheetView>
  </sheetViews>
  <sheetFormatPr defaultRowHeight="14.5" x14ac:dyDescent="0.35"/>
  <cols>
    <col min="1" max="1" width="4.26953125" bestFit="1" customWidth="1"/>
    <col min="2" max="2" width="15.81640625" customWidth="1"/>
    <col min="3" max="3" width="18" bestFit="1" customWidth="1"/>
    <col min="4" max="4" width="9.81640625" customWidth="1"/>
    <col min="5" max="5" width="10.54296875" bestFit="1" customWidth="1"/>
    <col min="6" max="6" width="8.26953125" bestFit="1" customWidth="1"/>
    <col min="7" max="7" width="7.26953125" bestFit="1" customWidth="1"/>
    <col min="8" max="8" width="8.453125" customWidth="1"/>
    <col min="9" max="9" width="10.453125" bestFit="1" customWidth="1"/>
  </cols>
  <sheetData>
    <row r="1" spans="1:9" ht="15.5" x14ac:dyDescent="0.35">
      <c r="A1" s="68" t="s">
        <v>76</v>
      </c>
      <c r="B1" s="68"/>
      <c r="C1" s="68"/>
      <c r="D1" s="68"/>
      <c r="E1" s="68"/>
      <c r="F1" s="68"/>
      <c r="G1" s="68"/>
      <c r="H1" s="68"/>
      <c r="I1" s="68"/>
    </row>
    <row r="2" spans="1:9" ht="24" x14ac:dyDescent="0.35">
      <c r="A2" s="7" t="s">
        <v>54</v>
      </c>
      <c r="B2" s="7" t="s">
        <v>2</v>
      </c>
      <c r="C2" s="7" t="s">
        <v>3</v>
      </c>
      <c r="D2" s="7" t="s">
        <v>131</v>
      </c>
      <c r="E2" s="7" t="s">
        <v>55</v>
      </c>
      <c r="F2" s="7" t="s">
        <v>56</v>
      </c>
      <c r="G2" s="7" t="s">
        <v>116</v>
      </c>
      <c r="H2" s="7" t="s">
        <v>120</v>
      </c>
      <c r="I2" s="7" t="s">
        <v>51</v>
      </c>
    </row>
    <row r="3" spans="1:9" x14ac:dyDescent="0.35">
      <c r="A3" s="70">
        <v>3</v>
      </c>
      <c r="B3" s="70" t="s">
        <v>65</v>
      </c>
      <c r="C3" s="10" t="s">
        <v>57</v>
      </c>
      <c r="D3" s="79">
        <v>2000</v>
      </c>
      <c r="E3" s="85"/>
      <c r="F3" s="85"/>
      <c r="G3" s="86"/>
      <c r="H3" s="76">
        <f>((D3*E3)+F3)*G3</f>
        <v>0</v>
      </c>
      <c r="I3" s="76">
        <f>(D3*E3)+F3+H3</f>
        <v>0</v>
      </c>
    </row>
    <row r="4" spans="1:9" x14ac:dyDescent="0.35">
      <c r="A4" s="70"/>
      <c r="B4" s="70"/>
      <c r="C4" s="8" t="s">
        <v>34</v>
      </c>
      <c r="D4" s="80"/>
      <c r="E4" s="85"/>
      <c r="F4" s="85"/>
      <c r="G4" s="86"/>
      <c r="H4" s="77"/>
      <c r="I4" s="77"/>
    </row>
    <row r="5" spans="1:9" x14ac:dyDescent="0.35">
      <c r="A5" s="70"/>
      <c r="B5" s="70"/>
      <c r="C5" s="8" t="s">
        <v>58</v>
      </c>
      <c r="D5" s="80"/>
      <c r="E5" s="85"/>
      <c r="F5" s="85"/>
      <c r="G5" s="86"/>
      <c r="H5" s="77"/>
      <c r="I5" s="77"/>
    </row>
    <row r="6" spans="1:9" x14ac:dyDescent="0.35">
      <c r="A6" s="70"/>
      <c r="B6" s="70"/>
      <c r="C6" s="8" t="s">
        <v>59</v>
      </c>
      <c r="D6" s="81"/>
      <c r="E6" s="85"/>
      <c r="F6" s="85"/>
      <c r="G6" s="86"/>
      <c r="H6" s="78"/>
      <c r="I6" s="78"/>
    </row>
    <row r="7" spans="1:9" x14ac:dyDescent="0.35">
      <c r="A7" s="70"/>
      <c r="B7" s="70"/>
      <c r="C7" s="10" t="s">
        <v>60</v>
      </c>
      <c r="D7" s="79">
        <v>2000</v>
      </c>
      <c r="E7" s="85"/>
      <c r="F7" s="85"/>
      <c r="G7" s="86"/>
      <c r="H7" s="76">
        <f>((D7*E7)+F7)*G7</f>
        <v>0</v>
      </c>
      <c r="I7" s="76">
        <f>(D7*E7)+F7+H7</f>
        <v>0</v>
      </c>
    </row>
    <row r="8" spans="1:9" x14ac:dyDescent="0.35">
      <c r="A8" s="70"/>
      <c r="B8" s="70"/>
      <c r="C8" s="8" t="s">
        <v>38</v>
      </c>
      <c r="D8" s="80"/>
      <c r="E8" s="85"/>
      <c r="F8" s="85"/>
      <c r="G8" s="86"/>
      <c r="H8" s="77"/>
      <c r="I8" s="77"/>
    </row>
    <row r="9" spans="1:9" x14ac:dyDescent="0.35">
      <c r="A9" s="70"/>
      <c r="B9" s="70"/>
      <c r="C9" s="8" t="s">
        <v>61</v>
      </c>
      <c r="D9" s="80"/>
      <c r="E9" s="85"/>
      <c r="F9" s="85"/>
      <c r="G9" s="86"/>
      <c r="H9" s="77"/>
      <c r="I9" s="77"/>
    </row>
    <row r="10" spans="1:9" x14ac:dyDescent="0.35">
      <c r="A10" s="70"/>
      <c r="B10" s="70"/>
      <c r="C10" s="8" t="s">
        <v>62</v>
      </c>
      <c r="D10" s="81"/>
      <c r="E10" s="85"/>
      <c r="F10" s="85"/>
      <c r="G10" s="86"/>
      <c r="H10" s="78"/>
      <c r="I10" s="78"/>
    </row>
    <row r="11" spans="1:9" x14ac:dyDescent="0.35">
      <c r="A11" s="71" t="s">
        <v>20</v>
      </c>
      <c r="B11" s="71"/>
      <c r="C11" s="71"/>
      <c r="D11" s="71"/>
      <c r="E11" s="71"/>
      <c r="F11" s="71"/>
      <c r="G11" s="71"/>
      <c r="H11" s="71"/>
      <c r="I11" s="71"/>
    </row>
    <row r="12" spans="1:9" x14ac:dyDescent="0.35">
      <c r="A12" s="72"/>
      <c r="B12" s="73"/>
      <c r="C12" s="73"/>
      <c r="D12" s="73"/>
      <c r="E12" s="73"/>
      <c r="F12" s="73"/>
      <c r="G12" s="73"/>
      <c r="H12" s="73"/>
      <c r="I12" s="74"/>
    </row>
    <row r="13" spans="1:9" x14ac:dyDescent="0.35">
      <c r="A13" s="75" t="s">
        <v>42</v>
      </c>
      <c r="B13" s="75"/>
      <c r="C13" s="75"/>
      <c r="D13" s="75"/>
      <c r="E13" s="75"/>
      <c r="F13" s="75"/>
      <c r="G13" s="75"/>
      <c r="H13" s="75"/>
      <c r="I13" s="75"/>
    </row>
    <row r="14" spans="1:9" x14ac:dyDescent="0.35">
      <c r="A14" s="82" t="s">
        <v>63</v>
      </c>
      <c r="B14" s="82"/>
      <c r="C14" s="82"/>
      <c r="D14" s="82"/>
      <c r="E14" s="82"/>
      <c r="F14" s="82"/>
      <c r="G14" s="82"/>
      <c r="H14" s="82"/>
      <c r="I14" s="82"/>
    </row>
    <row r="15" spans="1:9" x14ac:dyDescent="0.35">
      <c r="A15" s="83" t="s">
        <v>125</v>
      </c>
      <c r="B15" s="83"/>
      <c r="C15" s="83"/>
      <c r="D15" s="83"/>
      <c r="E15" s="83"/>
      <c r="F15" s="83"/>
      <c r="G15" s="83"/>
      <c r="H15" s="83"/>
      <c r="I15" s="83"/>
    </row>
    <row r="16" spans="1:9" x14ac:dyDescent="0.35">
      <c r="A16" s="84" t="s">
        <v>64</v>
      </c>
      <c r="B16" s="84"/>
      <c r="C16" s="84"/>
      <c r="D16" s="84"/>
      <c r="E16" s="84"/>
      <c r="F16" s="84"/>
      <c r="G16" s="84"/>
      <c r="H16" s="84"/>
      <c r="I16" s="84"/>
    </row>
  </sheetData>
  <mergeCells count="21">
    <mergeCell ref="A14:I14"/>
    <mergeCell ref="A15:I15"/>
    <mergeCell ref="A16:I16"/>
    <mergeCell ref="E7:E10"/>
    <mergeCell ref="F7:F10"/>
    <mergeCell ref="G7:G10"/>
    <mergeCell ref="I7:I10"/>
    <mergeCell ref="A3:A10"/>
    <mergeCell ref="E3:E6"/>
    <mergeCell ref="F3:F6"/>
    <mergeCell ref="G3:G6"/>
    <mergeCell ref="I3:I6"/>
    <mergeCell ref="A1:I1"/>
    <mergeCell ref="B3:B10"/>
    <mergeCell ref="A11:I11"/>
    <mergeCell ref="A12:I12"/>
    <mergeCell ref="A13:I13"/>
    <mergeCell ref="H3:H6"/>
    <mergeCell ref="H7:H10"/>
    <mergeCell ref="D3:D6"/>
    <mergeCell ref="D7:D10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C502E-C13C-459E-9AEC-BBF05D75C3AE}">
  <dimension ref="A1:G14"/>
  <sheetViews>
    <sheetView workbookViewId="0">
      <pane ySplit="2" topLeftCell="A3" activePane="bottomLeft" state="frozen"/>
      <selection pane="bottomLeft" activeCell="A2" sqref="A2:G2"/>
    </sheetView>
  </sheetViews>
  <sheetFormatPr defaultRowHeight="14.5" x14ac:dyDescent="0.35"/>
  <cols>
    <col min="1" max="1" width="4.54296875" bestFit="1" customWidth="1"/>
    <col min="2" max="2" width="8.26953125" bestFit="1" customWidth="1"/>
    <col min="3" max="3" width="18.26953125" bestFit="1" customWidth="1"/>
    <col min="4" max="4" width="8" bestFit="1" customWidth="1"/>
    <col min="5" max="5" width="8.26953125" bestFit="1" customWidth="1"/>
    <col min="6" max="6" width="8.26953125" customWidth="1"/>
    <col min="7" max="7" width="24" customWidth="1"/>
  </cols>
  <sheetData>
    <row r="1" spans="1:7" ht="15.5" x14ac:dyDescent="0.35">
      <c r="A1" s="88" t="s">
        <v>77</v>
      </c>
      <c r="B1" s="88"/>
      <c r="C1" s="88"/>
      <c r="D1" s="88"/>
      <c r="E1" s="88"/>
      <c r="F1" s="88"/>
      <c r="G1" s="88"/>
    </row>
    <row r="2" spans="1:7" ht="39.75" customHeight="1" x14ac:dyDescent="0.35">
      <c r="A2" s="11" t="s">
        <v>66</v>
      </c>
      <c r="B2" s="11" t="s">
        <v>2</v>
      </c>
      <c r="C2" s="11" t="s">
        <v>67</v>
      </c>
      <c r="D2" s="11" t="s">
        <v>68</v>
      </c>
      <c r="E2" s="11" t="s">
        <v>116</v>
      </c>
      <c r="F2" s="11" t="s">
        <v>120</v>
      </c>
      <c r="G2" s="11" t="s">
        <v>69</v>
      </c>
    </row>
    <row r="3" spans="1:7" ht="15.75" customHeight="1" x14ac:dyDescent="0.35">
      <c r="A3" s="89">
        <v>4</v>
      </c>
      <c r="B3" s="89" t="s">
        <v>79</v>
      </c>
      <c r="C3" s="12" t="s">
        <v>114</v>
      </c>
      <c r="D3" s="39"/>
      <c r="E3" s="40"/>
      <c r="F3" s="32">
        <f>D3*E3</f>
        <v>0</v>
      </c>
      <c r="G3" s="32">
        <f>F3+D3</f>
        <v>0</v>
      </c>
    </row>
    <row r="4" spans="1:7" x14ac:dyDescent="0.35">
      <c r="A4" s="90"/>
      <c r="B4" s="90"/>
      <c r="C4" s="12" t="s">
        <v>70</v>
      </c>
      <c r="D4" s="39"/>
      <c r="E4" s="40"/>
      <c r="F4" s="32">
        <f t="shared" ref="F4:F5" si="0">D4*E4</f>
        <v>0</v>
      </c>
      <c r="G4" s="32">
        <f t="shared" ref="G4:G5" si="1">F4+D4</f>
        <v>0</v>
      </c>
    </row>
    <row r="5" spans="1:7" x14ac:dyDescent="0.35">
      <c r="A5" s="91"/>
      <c r="B5" s="91"/>
      <c r="C5" s="12" t="s">
        <v>71</v>
      </c>
      <c r="D5" s="39"/>
      <c r="E5" s="40"/>
      <c r="F5" s="32">
        <f t="shared" si="0"/>
        <v>0</v>
      </c>
      <c r="G5" s="32">
        <f t="shared" si="1"/>
        <v>0</v>
      </c>
    </row>
    <row r="6" spans="1:7" ht="19.5" customHeight="1" x14ac:dyDescent="0.35">
      <c r="A6" s="92" t="s">
        <v>20</v>
      </c>
      <c r="B6" s="92"/>
      <c r="C6" s="92"/>
      <c r="D6" s="14"/>
      <c r="E6" s="14"/>
      <c r="F6" s="14"/>
      <c r="G6" s="14"/>
    </row>
    <row r="7" spans="1:7" x14ac:dyDescent="0.35">
      <c r="A7" s="93" t="s">
        <v>42</v>
      </c>
      <c r="B7" s="93"/>
      <c r="C7" s="93"/>
      <c r="D7" s="93"/>
      <c r="E7" s="93"/>
      <c r="F7" s="93"/>
      <c r="G7" s="93"/>
    </row>
    <row r="8" spans="1:7" x14ac:dyDescent="0.35">
      <c r="A8" s="94" t="s">
        <v>78</v>
      </c>
      <c r="B8" s="94"/>
      <c r="C8" s="94"/>
      <c r="D8" s="94"/>
      <c r="E8" s="94"/>
      <c r="F8" s="94"/>
      <c r="G8" s="94"/>
    </row>
    <row r="9" spans="1:7" ht="19.5" customHeight="1" x14ac:dyDescent="0.35">
      <c r="A9" s="87" t="s">
        <v>72</v>
      </c>
      <c r="B9" s="87"/>
      <c r="C9" s="87"/>
      <c r="D9" s="87"/>
      <c r="E9" s="87"/>
      <c r="F9" s="87"/>
      <c r="G9" s="87"/>
    </row>
    <row r="10" spans="1:7" x14ac:dyDescent="0.35">
      <c r="A10" s="87" t="s">
        <v>73</v>
      </c>
      <c r="B10" s="87"/>
      <c r="C10" s="87"/>
      <c r="D10" s="87"/>
      <c r="E10" s="87"/>
      <c r="F10" s="87"/>
      <c r="G10" s="87"/>
    </row>
    <row r="11" spans="1:7" x14ac:dyDescent="0.35">
      <c r="A11" s="87" t="s">
        <v>74</v>
      </c>
      <c r="B11" s="87"/>
      <c r="C11" s="87"/>
      <c r="D11" s="87"/>
      <c r="E11" s="87"/>
      <c r="F11" s="87"/>
      <c r="G11" s="87"/>
    </row>
    <row r="12" spans="1:7" ht="20" customHeight="1" x14ac:dyDescent="0.35">
      <c r="A12" s="87" t="s">
        <v>132</v>
      </c>
      <c r="B12" s="87"/>
      <c r="C12" s="87"/>
      <c r="D12" s="87"/>
      <c r="E12" s="87"/>
      <c r="F12" s="87"/>
      <c r="G12" s="87"/>
    </row>
    <row r="13" spans="1:7" ht="14.5" customHeight="1" x14ac:dyDescent="0.35">
      <c r="A13" s="87" t="s">
        <v>134</v>
      </c>
      <c r="B13" s="87"/>
      <c r="C13" s="87"/>
      <c r="D13" s="87"/>
      <c r="E13" s="87"/>
      <c r="F13" s="87"/>
      <c r="G13" s="87"/>
    </row>
    <row r="14" spans="1:7" x14ac:dyDescent="0.35">
      <c r="A14" s="87" t="s">
        <v>133</v>
      </c>
      <c r="B14" s="87"/>
      <c r="C14" s="87"/>
      <c r="D14" s="87"/>
      <c r="E14" s="87"/>
      <c r="F14" s="87"/>
      <c r="G14" s="87"/>
    </row>
  </sheetData>
  <mergeCells count="12">
    <mergeCell ref="A8:G8"/>
    <mergeCell ref="A1:G1"/>
    <mergeCell ref="A3:A5"/>
    <mergeCell ref="B3:B5"/>
    <mergeCell ref="A6:C6"/>
    <mergeCell ref="A7:G7"/>
    <mergeCell ref="A12:G12"/>
    <mergeCell ref="A13:G13"/>
    <mergeCell ref="A14:G14"/>
    <mergeCell ref="A9:G9"/>
    <mergeCell ref="A10:G10"/>
    <mergeCell ref="A11:G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5203CF-B5CE-414E-8C7D-F6B3785403E9}">
  <dimension ref="A1:J11"/>
  <sheetViews>
    <sheetView workbookViewId="0">
      <pane ySplit="2" topLeftCell="A3" activePane="bottomLeft" state="frozen"/>
      <selection pane="bottomLeft" sqref="A1:J11"/>
    </sheetView>
  </sheetViews>
  <sheetFormatPr defaultRowHeight="14.5" x14ac:dyDescent="0.35"/>
  <cols>
    <col min="1" max="1" width="6.1796875" bestFit="1" customWidth="1"/>
    <col min="2" max="3" width="13.26953125" customWidth="1"/>
    <col min="4" max="4" width="9.453125" customWidth="1"/>
    <col min="5" max="5" width="10.90625" customWidth="1"/>
    <col min="6" max="6" width="16.1796875" bestFit="1" customWidth="1"/>
    <col min="7" max="7" width="11" bestFit="1" customWidth="1"/>
    <col min="8" max="8" width="5.81640625" customWidth="1"/>
    <col min="9" max="9" width="8.26953125" customWidth="1"/>
    <col min="10" max="10" width="17.54296875" customWidth="1"/>
  </cols>
  <sheetData>
    <row r="1" spans="1:10" ht="15.5" x14ac:dyDescent="0.35">
      <c r="A1" s="68" t="s">
        <v>137</v>
      </c>
      <c r="B1" s="68"/>
      <c r="C1" s="68"/>
      <c r="D1" s="68"/>
      <c r="E1" s="68"/>
      <c r="F1" s="68"/>
      <c r="G1" s="68"/>
      <c r="H1" s="68"/>
      <c r="I1" s="68"/>
      <c r="J1" s="68"/>
    </row>
    <row r="2" spans="1:10" ht="20" x14ac:dyDescent="0.35">
      <c r="A2" s="11" t="s">
        <v>0</v>
      </c>
      <c r="B2" s="11" t="s">
        <v>2</v>
      </c>
      <c r="C2" s="11" t="s">
        <v>115</v>
      </c>
      <c r="D2" s="11" t="s">
        <v>80</v>
      </c>
      <c r="E2" s="11" t="s">
        <v>81</v>
      </c>
      <c r="F2" s="11" t="s">
        <v>82</v>
      </c>
      <c r="G2" s="11" t="s">
        <v>83</v>
      </c>
      <c r="H2" s="11" t="s">
        <v>116</v>
      </c>
      <c r="I2" s="11" t="s">
        <v>117</v>
      </c>
      <c r="J2" s="11" t="s">
        <v>84</v>
      </c>
    </row>
    <row r="3" spans="1:10" x14ac:dyDescent="0.35">
      <c r="A3" s="13">
        <v>5</v>
      </c>
      <c r="B3" s="33" t="s">
        <v>85</v>
      </c>
      <c r="C3" s="41"/>
      <c r="D3" s="39"/>
      <c r="E3" s="39"/>
      <c r="F3" s="42"/>
      <c r="G3" s="43"/>
      <c r="H3" s="44"/>
      <c r="I3" s="35">
        <f>(D3+E3+F3+G3)*H3</f>
        <v>0</v>
      </c>
      <c r="J3" s="36">
        <f>D3+E3+F3+G3+I3</f>
        <v>0</v>
      </c>
    </row>
    <row r="4" spans="1:10" ht="20" x14ac:dyDescent="0.35">
      <c r="A4" s="11" t="s">
        <v>0</v>
      </c>
      <c r="B4" s="11" t="s">
        <v>2</v>
      </c>
      <c r="C4" s="11" t="s">
        <v>118</v>
      </c>
      <c r="D4" s="11" t="s">
        <v>136</v>
      </c>
      <c r="E4" s="11"/>
      <c r="F4" s="11" t="s">
        <v>90</v>
      </c>
      <c r="G4" s="11" t="s">
        <v>83</v>
      </c>
      <c r="H4" s="11" t="s">
        <v>116</v>
      </c>
      <c r="I4" s="11" t="s">
        <v>119</v>
      </c>
      <c r="J4" s="11" t="s">
        <v>84</v>
      </c>
    </row>
    <row r="5" spans="1:10" s="26" customFormat="1" ht="24" x14ac:dyDescent="0.35">
      <c r="A5" s="13">
        <v>6</v>
      </c>
      <c r="B5" s="34" t="s">
        <v>135</v>
      </c>
      <c r="C5" s="41"/>
      <c r="D5" s="39"/>
      <c r="E5" s="39"/>
      <c r="F5" s="42"/>
      <c r="G5" s="43"/>
      <c r="H5" s="44"/>
      <c r="I5" s="35">
        <f>(D5+E5+F5+G5)*H5</f>
        <v>0</v>
      </c>
      <c r="J5" s="36">
        <f>D5+E5+F5+G5+I5</f>
        <v>0</v>
      </c>
    </row>
    <row r="6" spans="1:10" s="26" customFormat="1" x14ac:dyDescent="0.35">
      <c r="A6" s="96" t="s">
        <v>42</v>
      </c>
      <c r="B6" s="96"/>
      <c r="C6" s="96"/>
      <c r="D6" s="96"/>
      <c r="E6" s="96"/>
      <c r="F6" s="96"/>
      <c r="G6" s="96"/>
      <c r="H6" s="96"/>
      <c r="I6" s="96"/>
      <c r="J6" s="96"/>
    </row>
    <row r="7" spans="1:10" s="26" customFormat="1" x14ac:dyDescent="0.35">
      <c r="A7" s="95" t="s">
        <v>86</v>
      </c>
      <c r="B7" s="95"/>
      <c r="C7" s="95"/>
      <c r="D7" s="95"/>
      <c r="E7" s="95"/>
      <c r="F7" s="95"/>
      <c r="G7" s="95"/>
      <c r="H7" s="95"/>
      <c r="I7" s="95"/>
      <c r="J7" s="95"/>
    </row>
    <row r="8" spans="1:10" s="26" customFormat="1" x14ac:dyDescent="0.35">
      <c r="A8" s="95" t="s">
        <v>87</v>
      </c>
      <c r="B8" s="95"/>
      <c r="C8" s="95"/>
      <c r="D8" s="95"/>
      <c r="E8" s="95"/>
      <c r="F8" s="95"/>
      <c r="G8" s="95"/>
      <c r="H8" s="95"/>
      <c r="I8" s="95"/>
      <c r="J8" s="95"/>
    </row>
    <row r="9" spans="1:10" s="26" customFormat="1" x14ac:dyDescent="0.35">
      <c r="A9" s="95" t="s">
        <v>88</v>
      </c>
      <c r="B9" s="95"/>
      <c r="C9" s="95"/>
      <c r="D9" s="95"/>
      <c r="E9" s="95"/>
      <c r="F9" s="95"/>
      <c r="G9" s="95"/>
      <c r="H9" s="95"/>
      <c r="I9" s="95"/>
      <c r="J9" s="95"/>
    </row>
    <row r="10" spans="1:10" s="26" customFormat="1" x14ac:dyDescent="0.35">
      <c r="A10" s="95" t="s">
        <v>89</v>
      </c>
      <c r="B10" s="95"/>
      <c r="C10" s="95"/>
      <c r="D10" s="95"/>
      <c r="E10" s="95"/>
      <c r="F10" s="95"/>
      <c r="G10" s="95"/>
      <c r="H10" s="95"/>
      <c r="I10" s="95"/>
      <c r="J10" s="95"/>
    </row>
    <row r="11" spans="1:10" s="26" customFormat="1" ht="19.5" customHeight="1" x14ac:dyDescent="0.35">
      <c r="A11" s="95" t="s">
        <v>91</v>
      </c>
      <c r="B11" s="95"/>
      <c r="C11" s="95"/>
      <c r="D11" s="95"/>
      <c r="E11" s="95"/>
      <c r="F11" s="95"/>
      <c r="G11" s="95"/>
      <c r="H11" s="95"/>
      <c r="I11" s="95"/>
      <c r="J11" s="95"/>
    </row>
  </sheetData>
  <mergeCells count="7">
    <mergeCell ref="A9:J9"/>
    <mergeCell ref="A10:J10"/>
    <mergeCell ref="A11:J11"/>
    <mergeCell ref="A1:J1"/>
    <mergeCell ref="A6:J6"/>
    <mergeCell ref="A7:J7"/>
    <mergeCell ref="A8:J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3AA87-34B3-4D41-AF87-B14B1B6FB4C3}">
  <dimension ref="A1:I10"/>
  <sheetViews>
    <sheetView workbookViewId="0">
      <pane ySplit="2" topLeftCell="A3" activePane="bottomLeft" state="frozen"/>
      <selection pane="bottomLeft" sqref="A1:I10"/>
    </sheetView>
  </sheetViews>
  <sheetFormatPr defaultRowHeight="14.5" x14ac:dyDescent="0.35"/>
  <cols>
    <col min="1" max="1" width="5.453125" bestFit="1" customWidth="1"/>
    <col min="2" max="2" width="15.81640625" customWidth="1"/>
    <col min="3" max="3" width="7.54296875" bestFit="1" customWidth="1"/>
    <col min="4" max="4" width="9.7265625" bestFit="1" customWidth="1"/>
    <col min="5" max="5" width="16.1796875" bestFit="1" customWidth="1"/>
    <col min="6" max="6" width="15.453125" bestFit="1" customWidth="1"/>
    <col min="7" max="7" width="15.453125" customWidth="1"/>
    <col min="8" max="8" width="8.54296875" bestFit="1" customWidth="1"/>
    <col min="9" max="9" width="11.7265625" bestFit="1" customWidth="1"/>
  </cols>
  <sheetData>
    <row r="1" spans="1:9" ht="15.5" x14ac:dyDescent="0.35">
      <c r="A1" s="68" t="s">
        <v>103</v>
      </c>
      <c r="B1" s="68"/>
      <c r="C1" s="68"/>
      <c r="D1" s="68"/>
      <c r="E1" s="68"/>
      <c r="F1" s="68"/>
      <c r="G1" s="68"/>
      <c r="H1" s="68"/>
      <c r="I1" s="68"/>
    </row>
    <row r="2" spans="1:9" x14ac:dyDescent="0.35">
      <c r="A2" s="16" t="s">
        <v>0</v>
      </c>
      <c r="B2" s="17" t="s">
        <v>92</v>
      </c>
      <c r="C2" s="18" t="s">
        <v>4</v>
      </c>
      <c r="D2" s="17" t="s">
        <v>93</v>
      </c>
      <c r="E2" s="17" t="s">
        <v>94</v>
      </c>
      <c r="F2" s="16" t="s">
        <v>116</v>
      </c>
      <c r="G2" s="18" t="s">
        <v>95</v>
      </c>
      <c r="H2" s="18" t="s">
        <v>121</v>
      </c>
      <c r="I2" s="18" t="s">
        <v>96</v>
      </c>
    </row>
    <row r="3" spans="1:9" ht="25" x14ac:dyDescent="0.35">
      <c r="A3" s="19">
        <v>1</v>
      </c>
      <c r="B3" s="20" t="s">
        <v>97</v>
      </c>
      <c r="C3" s="21" t="s">
        <v>138</v>
      </c>
      <c r="D3" s="15">
        <v>1</v>
      </c>
      <c r="E3" s="45"/>
      <c r="F3" s="46"/>
      <c r="G3" s="37">
        <f>E3*12</f>
        <v>0</v>
      </c>
      <c r="H3" s="37">
        <f>G3*F3</f>
        <v>0</v>
      </c>
      <c r="I3" s="37">
        <f>H3+G3</f>
        <v>0</v>
      </c>
    </row>
    <row r="4" spans="1:9" ht="25" x14ac:dyDescent="0.35">
      <c r="A4" s="19">
        <v>2</v>
      </c>
      <c r="B4" s="20" t="s">
        <v>98</v>
      </c>
      <c r="C4" s="21" t="s">
        <v>138</v>
      </c>
      <c r="D4" s="15">
        <v>2</v>
      </c>
      <c r="E4" s="45"/>
      <c r="F4" s="46"/>
      <c r="G4" s="37">
        <f t="shared" ref="G4:G5" si="0">E4*12</f>
        <v>0</v>
      </c>
      <c r="H4" s="37">
        <f t="shared" ref="H4:H5" si="1">G4*F4</f>
        <v>0</v>
      </c>
      <c r="I4" s="37">
        <f t="shared" ref="I4:I5" si="2">H4+G4</f>
        <v>0</v>
      </c>
    </row>
    <row r="5" spans="1:9" ht="25" x14ac:dyDescent="0.35">
      <c r="A5" s="19">
        <v>3</v>
      </c>
      <c r="B5" s="20" t="s">
        <v>99</v>
      </c>
      <c r="C5" s="21" t="s">
        <v>139</v>
      </c>
      <c r="D5" s="15">
        <v>10</v>
      </c>
      <c r="E5" s="45"/>
      <c r="F5" s="46"/>
      <c r="G5" s="37">
        <f t="shared" si="0"/>
        <v>0</v>
      </c>
      <c r="H5" s="37">
        <f t="shared" si="1"/>
        <v>0</v>
      </c>
      <c r="I5" s="37">
        <f t="shared" si="2"/>
        <v>0</v>
      </c>
    </row>
    <row r="6" spans="1:9" x14ac:dyDescent="0.35">
      <c r="A6" s="14"/>
      <c r="B6" s="22"/>
      <c r="C6" s="14"/>
      <c r="D6" s="14"/>
      <c r="E6" s="14"/>
      <c r="F6" s="14"/>
      <c r="G6" s="14"/>
      <c r="H6" s="14"/>
      <c r="I6" s="23"/>
    </row>
    <row r="7" spans="1:9" x14ac:dyDescent="0.35">
      <c r="A7" s="98" t="s">
        <v>100</v>
      </c>
      <c r="B7" s="98"/>
      <c r="C7" s="98"/>
      <c r="D7" s="98"/>
      <c r="E7" s="98"/>
      <c r="F7" s="98"/>
      <c r="G7" s="98"/>
      <c r="H7" s="98"/>
      <c r="I7" s="98"/>
    </row>
    <row r="8" spans="1:9" ht="22.5" customHeight="1" x14ac:dyDescent="0.35">
      <c r="A8" s="97" t="s">
        <v>101</v>
      </c>
      <c r="B8" s="97"/>
      <c r="C8" s="97"/>
      <c r="D8" s="97"/>
      <c r="E8" s="97"/>
      <c r="F8" s="97"/>
      <c r="G8" s="97"/>
      <c r="H8" s="97"/>
      <c r="I8" s="97"/>
    </row>
    <row r="9" spans="1:9" x14ac:dyDescent="0.35">
      <c r="A9" s="97" t="s">
        <v>102</v>
      </c>
      <c r="B9" s="97"/>
      <c r="C9" s="97"/>
      <c r="D9" s="97"/>
      <c r="E9" s="97"/>
      <c r="F9" s="97"/>
      <c r="G9" s="97"/>
      <c r="H9" s="97"/>
      <c r="I9" s="97"/>
    </row>
    <row r="10" spans="1:9" x14ac:dyDescent="0.35">
      <c r="A10" s="97" t="s">
        <v>104</v>
      </c>
      <c r="B10" s="97"/>
      <c r="C10" s="97"/>
      <c r="D10" s="97"/>
      <c r="E10" s="97"/>
      <c r="F10" s="97"/>
      <c r="G10" s="97"/>
      <c r="H10" s="97"/>
      <c r="I10" s="97"/>
    </row>
  </sheetData>
  <mergeCells count="5">
    <mergeCell ref="A10:I10"/>
    <mergeCell ref="A1:I1"/>
    <mergeCell ref="A7:I7"/>
    <mergeCell ref="A8:I8"/>
    <mergeCell ref="A9:I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D9A22-D084-4A61-895E-B0E732696C65}">
  <dimension ref="A1:G6"/>
  <sheetViews>
    <sheetView workbookViewId="0">
      <pane ySplit="2" topLeftCell="A3" activePane="bottomLeft" state="frozen"/>
      <selection pane="bottomLeft" activeCell="C4" sqref="C4"/>
    </sheetView>
  </sheetViews>
  <sheetFormatPr defaultRowHeight="14.5" x14ac:dyDescent="0.35"/>
  <cols>
    <col min="1" max="1" width="6.1796875" bestFit="1" customWidth="1"/>
    <col min="2" max="2" width="6.26953125" bestFit="1" customWidth="1"/>
    <col min="3" max="3" width="16.26953125" bestFit="1" customWidth="1"/>
    <col min="4" max="4" width="14.1796875" bestFit="1" customWidth="1"/>
    <col min="5" max="5" width="8.453125" bestFit="1" customWidth="1"/>
    <col min="6" max="6" width="8.453125" customWidth="1"/>
    <col min="7" max="7" width="14.26953125" bestFit="1" customWidth="1"/>
  </cols>
  <sheetData>
    <row r="1" spans="1:7" ht="15.5" x14ac:dyDescent="0.35">
      <c r="A1" s="68" t="s">
        <v>112</v>
      </c>
      <c r="B1" s="68"/>
      <c r="C1" s="68"/>
      <c r="D1" s="68"/>
      <c r="E1" s="68"/>
      <c r="F1" s="68"/>
      <c r="G1" s="68"/>
    </row>
    <row r="2" spans="1:7" ht="29" x14ac:dyDescent="0.35">
      <c r="A2" s="24" t="s">
        <v>0</v>
      </c>
      <c r="B2" s="24" t="s">
        <v>105</v>
      </c>
      <c r="C2" s="24" t="s">
        <v>106</v>
      </c>
      <c r="D2" s="24" t="s">
        <v>113</v>
      </c>
      <c r="E2" s="24" t="s">
        <v>116</v>
      </c>
      <c r="F2" s="24" t="s">
        <v>121</v>
      </c>
      <c r="G2" s="24" t="s">
        <v>51</v>
      </c>
    </row>
    <row r="3" spans="1:7" ht="26" x14ac:dyDescent="0.35">
      <c r="A3" s="100">
        <v>1</v>
      </c>
      <c r="B3" s="25" t="s">
        <v>107</v>
      </c>
      <c r="C3" s="25" t="s">
        <v>140</v>
      </c>
      <c r="D3" s="47"/>
      <c r="E3" s="48"/>
      <c r="F3" s="38">
        <f>E3*D3</f>
        <v>0</v>
      </c>
      <c r="G3" s="38">
        <f>F3+D3</f>
        <v>0</v>
      </c>
    </row>
    <row r="4" spans="1:7" ht="26" x14ac:dyDescent="0.35">
      <c r="A4" s="100"/>
      <c r="B4" s="25" t="s">
        <v>108</v>
      </c>
      <c r="C4" s="25" t="s">
        <v>109</v>
      </c>
      <c r="D4" s="47"/>
      <c r="E4" s="48"/>
      <c r="F4" s="38">
        <f>E4*D4</f>
        <v>0</v>
      </c>
      <c r="G4" s="38">
        <f>F4+D4</f>
        <v>0</v>
      </c>
    </row>
    <row r="5" spans="1:7" x14ac:dyDescent="0.35">
      <c r="A5" s="101" t="s">
        <v>110</v>
      </c>
      <c r="B5" s="101"/>
      <c r="C5" s="101"/>
      <c r="D5" s="101"/>
      <c r="E5" s="101"/>
      <c r="F5" s="101"/>
      <c r="G5" s="101"/>
    </row>
    <row r="6" spans="1:7" ht="30" customHeight="1" x14ac:dyDescent="0.35">
      <c r="A6" s="99" t="s">
        <v>111</v>
      </c>
      <c r="B6" s="99"/>
      <c r="C6" s="99"/>
      <c r="D6" s="99"/>
      <c r="E6" s="99"/>
      <c r="F6" s="99"/>
      <c r="G6" s="99"/>
    </row>
  </sheetData>
  <mergeCells count="4">
    <mergeCell ref="A6:G6"/>
    <mergeCell ref="A1:G1"/>
    <mergeCell ref="A3:A4"/>
    <mergeCell ref="A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Appendix G - I</vt:lpstr>
      <vt:lpstr>Appendix G - II</vt:lpstr>
      <vt:lpstr>Appendix G - III</vt:lpstr>
      <vt:lpstr>Appendix G - IV</vt:lpstr>
      <vt:lpstr>Appendix G - V</vt:lpstr>
      <vt:lpstr>Appendix G - VI</vt:lpstr>
      <vt:lpstr>Appendix G - VII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Pal, Devendra</dc:creator>
  <cp:lastModifiedBy>Kunwar, Teena</cp:lastModifiedBy>
  <dcterms:created xsi:type="dcterms:W3CDTF">2024-08-20T09:24:32Z</dcterms:created>
  <dcterms:modified xsi:type="dcterms:W3CDTF">2024-11-18T09:05:18Z</dcterms:modified>
</cp:coreProperties>
</file>